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imac107/Documents/Deneme/2023-2024/STRATEJI/STRATJI_AYT_Kurumsal_Den_Snv_2/"/>
    </mc:Choice>
  </mc:AlternateContent>
  <xr:revisionPtr revIDLastSave="0" documentId="13_ncr:1_{267B7DD1-2F1F-EF41-8C99-FE9C73CB3543}" xr6:coauthVersionLast="40" xr6:coauthVersionMax="40" xr10:uidLastSave="{00000000-0000-0000-0000-000000000000}"/>
  <bookViews>
    <workbookView xWindow="0" yWindow="460" windowWidth="51200" windowHeight="27060" activeTab="1" xr2:uid="{00000000-000D-0000-FFFF-FFFF00000000}"/>
  </bookViews>
  <sheets>
    <sheet name="KAZANIMLAR" sheetId="4" r:id="rId1"/>
    <sheet name="CEVAP ANAHTARI" sheetId="5" r:id="rId2"/>
    <sheet name="DENEME_v4" sheetId="1" r:id="rId3"/>
  </sheets>
  <externalReferences>
    <externalReference r:id="rId4"/>
  </externalReferences>
  <definedNames>
    <definedName name="_01_EDEB" localSheetId="1">[1]DENEME_v3!$E$4:$E$27</definedName>
    <definedName name="_01_EDEB">DENEME_v4!$E$4:$E$27</definedName>
    <definedName name="_02_TAR1" localSheetId="1">[1]DENEME_v3!$E$28:$E$37</definedName>
    <definedName name="_02_TAR1">DENEME_v4!$E$28:$E$37</definedName>
    <definedName name="_03_COG1" localSheetId="1">[1]DENEME_v3!$E$38:$E$43</definedName>
    <definedName name="_03_COG1">DENEME_v4!$E$38:$E$43</definedName>
    <definedName name="_04_TAR2" localSheetId="1">[1]DENEME_v3!$E$44:$E$54</definedName>
    <definedName name="_04_TAR2">DENEME_v4!$E$44:$E$54</definedName>
    <definedName name="_05_COG2" localSheetId="1">[1]DENEME_v3!$E$55:$E$65</definedName>
    <definedName name="_05_COG2">DENEME_v4!$E$55:$E$65</definedName>
    <definedName name="_06_FEL1" localSheetId="1">[1]DENEME_v3!$E$66:$E$77</definedName>
    <definedName name="_06_FEL1">DENEME_v4!$E$66:$E$77</definedName>
    <definedName name="_07_DIN" localSheetId="1">[1]DENEME_v3!$E$78:$E$83</definedName>
    <definedName name="_07_DIN">DENEME_v4!$E$78:$E$83</definedName>
    <definedName name="_08_FEL2" localSheetId="1">[1]DENEME_v3!$E$84:$E$89</definedName>
    <definedName name="_08_FEL2">DENEME_v4!#REF!</definedName>
    <definedName name="_09_MAT" localSheetId="1">[1]DENEME_v3!$E$90:$E$119</definedName>
    <definedName name="_09_MAT">DENEME_v4!$E$84:$E$113</definedName>
    <definedName name="_10_GEO" localSheetId="1">[1]DENEME_v3!$E$120:$E$129</definedName>
    <definedName name="_10_GEO">DENEME_v4!$E$114:$E$123</definedName>
    <definedName name="_11_FIZ" localSheetId="1">[1]DENEME_v3!$E$130:$E$143</definedName>
    <definedName name="_11_FIZ">DENEME_v4!$E$124:$E$137</definedName>
    <definedName name="_12_KIM" localSheetId="1">[1]DENEME_v3!$E$144:$E$156</definedName>
    <definedName name="_12_KIM">DENEME_v4!$E$138:$E$150</definedName>
    <definedName name="_13_BIO" localSheetId="1">[1]DENEME_v3!$E$157:$E$169</definedName>
    <definedName name="_13_BIO">DENEME_v4!$E$151:$E$163</definedName>
    <definedName name="_xlnm._FilterDatabase" localSheetId="2" hidden="1">DENEME_v4!$AV$3:$BC$1470</definedName>
    <definedName name="_xlnm.Print_Area" localSheetId="1">'CEVAP ANAHTARI'!$A$1:$AB$57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491" i="1" l="1"/>
  <c r="AV1492" i="1"/>
  <c r="AV1493" i="1"/>
  <c r="AV1494" i="1"/>
  <c r="AV1495" i="1"/>
  <c r="AV1496" i="1"/>
  <c r="AV1497" i="1"/>
  <c r="AV1498" i="1"/>
  <c r="AV1499" i="1"/>
  <c r="AV1500" i="1"/>
  <c r="AV1501" i="1"/>
  <c r="AV1502" i="1"/>
  <c r="Y87" i="1" l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AV1471" i="1" l="1"/>
  <c r="AV1472" i="1"/>
  <c r="AV1473" i="1"/>
  <c r="AV1474" i="1"/>
  <c r="AV1475" i="1"/>
  <c r="AV1476" i="1"/>
  <c r="AV1477" i="1"/>
  <c r="AV1478" i="1"/>
  <c r="AV1479" i="1"/>
  <c r="AV1480" i="1"/>
  <c r="AV1481" i="1"/>
  <c r="AV1482" i="1"/>
  <c r="AV1483" i="1"/>
  <c r="AV1484" i="1"/>
  <c r="AV1485" i="1"/>
  <c r="AV1486" i="1"/>
  <c r="AV1487" i="1"/>
  <c r="AV1488" i="1"/>
  <c r="AV1489" i="1"/>
  <c r="AV1490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V999" i="1"/>
  <c r="AV1000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1028" i="1"/>
  <c r="AV1029" i="1"/>
  <c r="AV1030" i="1"/>
  <c r="AV1031" i="1"/>
  <c r="AV1032" i="1"/>
  <c r="AV1033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1053" i="1"/>
  <c r="AV1054" i="1"/>
  <c r="AV1055" i="1"/>
  <c r="AV1056" i="1"/>
  <c r="AV1057" i="1"/>
  <c r="AV1058" i="1"/>
  <c r="AV1059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V1130" i="1"/>
  <c r="AV1131" i="1"/>
  <c r="AV1132" i="1"/>
  <c r="AV1133" i="1"/>
  <c r="AV1134" i="1"/>
  <c r="AV1135" i="1"/>
  <c r="AV1136" i="1"/>
  <c r="AV1137" i="1"/>
  <c r="AV1138" i="1"/>
  <c r="AV1139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AV1155" i="1"/>
  <c r="AV1156" i="1"/>
  <c r="AV1157" i="1"/>
  <c r="AV1158" i="1"/>
  <c r="AV1159" i="1"/>
  <c r="AV1160" i="1"/>
  <c r="AV1161" i="1"/>
  <c r="AV1162" i="1"/>
  <c r="AV1163" i="1"/>
  <c r="AV1164" i="1"/>
  <c r="AV1165" i="1"/>
  <c r="AV1166" i="1"/>
  <c r="AV1167" i="1"/>
  <c r="AV1168" i="1"/>
  <c r="AV1169" i="1"/>
  <c r="AV1170" i="1"/>
  <c r="AV1171" i="1"/>
  <c r="AV1172" i="1"/>
  <c r="AV1173" i="1"/>
  <c r="AV1174" i="1"/>
  <c r="AV1175" i="1"/>
  <c r="AV1176" i="1"/>
  <c r="AV1177" i="1"/>
  <c r="AV1178" i="1"/>
  <c r="AV1179" i="1"/>
  <c r="AV1180" i="1"/>
  <c r="AV1181" i="1"/>
  <c r="AV1182" i="1"/>
  <c r="AV1183" i="1"/>
  <c r="AV1184" i="1"/>
  <c r="AV1185" i="1"/>
  <c r="AV1186" i="1"/>
  <c r="AV1187" i="1"/>
  <c r="AV1188" i="1"/>
  <c r="AV1189" i="1"/>
  <c r="AV1190" i="1"/>
  <c r="AV1191" i="1"/>
  <c r="AV1192" i="1"/>
  <c r="AV1193" i="1"/>
  <c r="AV1194" i="1"/>
  <c r="AV1195" i="1"/>
  <c r="AV1196" i="1"/>
  <c r="AV1197" i="1"/>
  <c r="AV1198" i="1"/>
  <c r="AV1199" i="1"/>
  <c r="AV1200" i="1"/>
  <c r="AV1201" i="1"/>
  <c r="AV1202" i="1"/>
  <c r="AV1203" i="1"/>
  <c r="AV1204" i="1"/>
  <c r="AV1205" i="1"/>
  <c r="AV1206" i="1"/>
  <c r="AV1207" i="1"/>
  <c r="AV1208" i="1"/>
  <c r="AV1209" i="1"/>
  <c r="AV1210" i="1"/>
  <c r="AV1211" i="1"/>
  <c r="AV1212" i="1"/>
  <c r="AV1213" i="1"/>
  <c r="AV1214" i="1"/>
  <c r="AV1215" i="1"/>
  <c r="AV1216" i="1"/>
  <c r="AV1217" i="1"/>
  <c r="AV1218" i="1"/>
  <c r="AV1219" i="1"/>
  <c r="AV1220" i="1"/>
  <c r="AV1221" i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54" i="1"/>
  <c r="AV1255" i="1"/>
  <c r="AV1256" i="1"/>
  <c r="AV1257" i="1"/>
  <c r="AV1258" i="1"/>
  <c r="AV1259" i="1"/>
  <c r="AV1260" i="1"/>
  <c r="AV1261" i="1"/>
  <c r="AV1262" i="1"/>
  <c r="AV1263" i="1"/>
  <c r="AV1264" i="1"/>
  <c r="AV1265" i="1"/>
  <c r="AV1266" i="1"/>
  <c r="AV1267" i="1"/>
  <c r="AV1268" i="1"/>
  <c r="AV1269" i="1"/>
  <c r="AV1270" i="1"/>
  <c r="AV1271" i="1"/>
  <c r="AV1272" i="1"/>
  <c r="AV1273" i="1"/>
  <c r="AV1274" i="1"/>
  <c r="AV1275" i="1"/>
  <c r="AV1276" i="1"/>
  <c r="AV1277" i="1"/>
  <c r="AV1278" i="1"/>
  <c r="AV1279" i="1"/>
  <c r="AV1280" i="1"/>
  <c r="AV1281" i="1"/>
  <c r="AV1282" i="1"/>
  <c r="AV1283" i="1"/>
  <c r="AV1284" i="1"/>
  <c r="AV1285" i="1"/>
  <c r="AV1286" i="1"/>
  <c r="AV1287" i="1"/>
  <c r="AV1288" i="1"/>
  <c r="AV1289" i="1"/>
  <c r="AV1290" i="1"/>
  <c r="AV1291" i="1"/>
  <c r="AV1292" i="1"/>
  <c r="AV1293" i="1"/>
  <c r="AV1294" i="1"/>
  <c r="AV1295" i="1"/>
  <c r="AV1296" i="1"/>
  <c r="AV1297" i="1"/>
  <c r="AV1298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37" i="1"/>
  <c r="AV1338" i="1"/>
  <c r="AV1339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V1361" i="1"/>
  <c r="AV1362" i="1"/>
  <c r="AV1363" i="1"/>
  <c r="AV1364" i="1"/>
  <c r="AV1365" i="1"/>
  <c r="AV1366" i="1"/>
  <c r="AV1367" i="1"/>
  <c r="AV1368" i="1"/>
  <c r="AV1369" i="1"/>
  <c r="AV1370" i="1"/>
  <c r="AV1371" i="1"/>
  <c r="AV1372" i="1"/>
  <c r="AV1373" i="1"/>
  <c r="AV1374" i="1"/>
  <c r="AV1375" i="1"/>
  <c r="AV1376" i="1"/>
  <c r="AV1377" i="1"/>
  <c r="AV1378" i="1"/>
  <c r="AV1379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V1444" i="1"/>
  <c r="AV1445" i="1"/>
  <c r="AV1446" i="1"/>
  <c r="AV1447" i="1"/>
  <c r="AV1448" i="1"/>
  <c r="AV1449" i="1"/>
  <c r="AV1450" i="1"/>
  <c r="AV1451" i="1"/>
  <c r="AV1452" i="1"/>
  <c r="AV1453" i="1"/>
  <c r="AV1454" i="1"/>
  <c r="AV1455" i="1"/>
  <c r="AV1456" i="1"/>
  <c r="AV1457" i="1"/>
  <c r="AV1458" i="1"/>
  <c r="AV1459" i="1"/>
  <c r="AV1460" i="1"/>
  <c r="AV1461" i="1"/>
  <c r="AV1462" i="1"/>
  <c r="AV1463" i="1"/>
  <c r="AV1464" i="1"/>
  <c r="AV1465" i="1"/>
  <c r="AV1466" i="1"/>
  <c r="AV1467" i="1"/>
  <c r="AV1468" i="1"/>
  <c r="AV1469" i="1"/>
  <c r="AV1470" i="1"/>
  <c r="Y51" i="5" l="1"/>
  <c r="V51" i="5"/>
  <c r="S51" i="5"/>
  <c r="P51" i="5"/>
  <c r="M51" i="5"/>
  <c r="J51" i="5"/>
  <c r="G51" i="5"/>
  <c r="D51" i="5"/>
  <c r="Y50" i="5"/>
  <c r="V50" i="5"/>
  <c r="S50" i="5"/>
  <c r="P50" i="5"/>
  <c r="M50" i="5"/>
  <c r="J50" i="5"/>
  <c r="G50" i="5"/>
  <c r="D50" i="5"/>
  <c r="Y49" i="5"/>
  <c r="V49" i="5"/>
  <c r="S49" i="5"/>
  <c r="P49" i="5"/>
  <c r="M49" i="5"/>
  <c r="J49" i="5"/>
  <c r="G49" i="5"/>
  <c r="D49" i="5"/>
  <c r="Y48" i="5"/>
  <c r="V48" i="5"/>
  <c r="S48" i="5"/>
  <c r="P48" i="5"/>
  <c r="M48" i="5"/>
  <c r="J48" i="5"/>
  <c r="G48" i="5"/>
  <c r="D48" i="5"/>
  <c r="Y47" i="5"/>
  <c r="V47" i="5"/>
  <c r="S47" i="5"/>
  <c r="P47" i="5"/>
  <c r="M47" i="5"/>
  <c r="J47" i="5"/>
  <c r="G47" i="5"/>
  <c r="D47" i="5"/>
  <c r="Y46" i="5"/>
  <c r="V46" i="5"/>
  <c r="S46" i="5"/>
  <c r="P46" i="5"/>
  <c r="M46" i="5"/>
  <c r="J46" i="5"/>
  <c r="G46" i="5"/>
  <c r="D46" i="5"/>
  <c r="Y45" i="5"/>
  <c r="V45" i="5"/>
  <c r="S45" i="5"/>
  <c r="P45" i="5"/>
  <c r="M45" i="5"/>
  <c r="J45" i="5"/>
  <c r="G45" i="5"/>
  <c r="D45" i="5"/>
  <c r="Y44" i="5"/>
  <c r="V44" i="5"/>
  <c r="S44" i="5"/>
  <c r="P44" i="5"/>
  <c r="M44" i="5"/>
  <c r="J44" i="5"/>
  <c r="G44" i="5"/>
  <c r="D44" i="5"/>
  <c r="Y43" i="5"/>
  <c r="V43" i="5"/>
  <c r="S43" i="5"/>
  <c r="P43" i="5"/>
  <c r="M43" i="5"/>
  <c r="J43" i="5"/>
  <c r="G43" i="5"/>
  <c r="D43" i="5"/>
  <c r="Y42" i="5"/>
  <c r="V42" i="5"/>
  <c r="S42" i="5"/>
  <c r="P42" i="5"/>
  <c r="M42" i="5"/>
  <c r="J42" i="5"/>
  <c r="G42" i="5"/>
  <c r="D42" i="5"/>
  <c r="Y39" i="5"/>
  <c r="V39" i="5"/>
  <c r="S39" i="5"/>
  <c r="P39" i="5"/>
  <c r="M39" i="5"/>
  <c r="J39" i="5"/>
  <c r="G39" i="5"/>
  <c r="D39" i="5"/>
  <c r="Y38" i="5"/>
  <c r="V38" i="5"/>
  <c r="S38" i="5"/>
  <c r="P38" i="5"/>
  <c r="M38" i="5"/>
  <c r="J38" i="5"/>
  <c r="G38" i="5"/>
  <c r="D38" i="5"/>
  <c r="Y37" i="5"/>
  <c r="V37" i="5"/>
  <c r="S37" i="5"/>
  <c r="P37" i="5"/>
  <c r="M37" i="5"/>
  <c r="J37" i="5"/>
  <c r="G37" i="5"/>
  <c r="D37" i="5"/>
  <c r="Y36" i="5"/>
  <c r="V36" i="5"/>
  <c r="S36" i="5"/>
  <c r="P36" i="5"/>
  <c r="M36" i="5"/>
  <c r="J36" i="5"/>
  <c r="G36" i="5"/>
  <c r="D36" i="5"/>
  <c r="Y35" i="5"/>
  <c r="V35" i="5"/>
  <c r="S35" i="5"/>
  <c r="P35" i="5"/>
  <c r="M35" i="5"/>
  <c r="J35" i="5"/>
  <c r="G35" i="5"/>
  <c r="D35" i="5"/>
  <c r="Y34" i="5"/>
  <c r="V34" i="5"/>
  <c r="S34" i="5"/>
  <c r="P34" i="5"/>
  <c r="M34" i="5"/>
  <c r="J34" i="5"/>
  <c r="G34" i="5"/>
  <c r="D34" i="5"/>
  <c r="Y33" i="5"/>
  <c r="V33" i="5"/>
  <c r="S33" i="5"/>
  <c r="P33" i="5"/>
  <c r="M33" i="5"/>
  <c r="J33" i="5"/>
  <c r="G33" i="5"/>
  <c r="D33" i="5"/>
  <c r="Y32" i="5"/>
  <c r="V32" i="5"/>
  <c r="S32" i="5"/>
  <c r="P32" i="5"/>
  <c r="M32" i="5"/>
  <c r="J32" i="5"/>
  <c r="G32" i="5"/>
  <c r="D32" i="5"/>
  <c r="Y31" i="5"/>
  <c r="V31" i="5"/>
  <c r="S31" i="5"/>
  <c r="P31" i="5"/>
  <c r="M31" i="5"/>
  <c r="J31" i="5"/>
  <c r="G31" i="5"/>
  <c r="D31" i="5"/>
  <c r="Y30" i="5"/>
  <c r="V30" i="5"/>
  <c r="S30" i="5"/>
  <c r="P30" i="5"/>
  <c r="M30" i="5"/>
  <c r="J30" i="5"/>
  <c r="G30" i="5"/>
  <c r="D30" i="5"/>
  <c r="N43" i="5"/>
  <c r="N44" i="5" s="1"/>
  <c r="N45" i="5" s="1"/>
  <c r="N46" i="5" s="1"/>
  <c r="N47" i="5" s="1"/>
  <c r="N48" i="5" s="1"/>
  <c r="N49" i="5" s="1"/>
  <c r="N50" i="5" s="1"/>
  <c r="N5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B43" i="5"/>
  <c r="B44" i="5" s="1"/>
  <c r="B45" i="5" s="1"/>
  <c r="B46" i="5" s="1"/>
  <c r="B47" i="5" s="1"/>
  <c r="B48" i="5" s="1"/>
  <c r="B49" i="5" s="1"/>
  <c r="B50" i="5" s="1"/>
  <c r="B5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N31" i="5"/>
  <c r="N32" i="5" s="1"/>
  <c r="N33" i="5" s="1"/>
  <c r="N34" i="5" s="1"/>
  <c r="N35" i="5" s="1"/>
  <c r="N36" i="5" s="1"/>
  <c r="N37" i="5" s="1"/>
  <c r="N38" i="5" s="1"/>
  <c r="N3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B31" i="5"/>
  <c r="B32" i="5" s="1"/>
  <c r="B33" i="5" s="1"/>
  <c r="B34" i="5" s="1"/>
  <c r="B35" i="5" s="1"/>
  <c r="B36" i="5" s="1"/>
  <c r="B37" i="5" s="1"/>
  <c r="B38" i="5" s="1"/>
  <c r="B3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Y25" i="5"/>
  <c r="V25" i="5"/>
  <c r="S25" i="5"/>
  <c r="P25" i="5"/>
  <c r="M25" i="5"/>
  <c r="J25" i="5"/>
  <c r="G25" i="5"/>
  <c r="D25" i="5"/>
  <c r="Y24" i="5"/>
  <c r="V24" i="5"/>
  <c r="S24" i="5"/>
  <c r="P24" i="5"/>
  <c r="M24" i="5"/>
  <c r="J24" i="5"/>
  <c r="G24" i="5"/>
  <c r="D24" i="5"/>
  <c r="Y23" i="5"/>
  <c r="V23" i="5"/>
  <c r="S23" i="5"/>
  <c r="P23" i="5"/>
  <c r="M23" i="5"/>
  <c r="J23" i="5"/>
  <c r="G23" i="5"/>
  <c r="D23" i="5"/>
  <c r="Y22" i="5"/>
  <c r="V22" i="5"/>
  <c r="S22" i="5"/>
  <c r="P22" i="5"/>
  <c r="M22" i="5"/>
  <c r="J22" i="5"/>
  <c r="G22" i="5"/>
  <c r="D22" i="5"/>
  <c r="Y21" i="5"/>
  <c r="V21" i="5"/>
  <c r="S21" i="5"/>
  <c r="P21" i="5"/>
  <c r="M21" i="5"/>
  <c r="J21" i="5"/>
  <c r="G21" i="5"/>
  <c r="D21" i="5"/>
  <c r="Y20" i="5"/>
  <c r="V20" i="5"/>
  <c r="S20" i="5"/>
  <c r="P20" i="5"/>
  <c r="M20" i="5"/>
  <c r="J20" i="5"/>
  <c r="G20" i="5"/>
  <c r="D20" i="5"/>
  <c r="Y19" i="5"/>
  <c r="V19" i="5"/>
  <c r="S19" i="5"/>
  <c r="P19" i="5"/>
  <c r="M19" i="5"/>
  <c r="J19" i="5"/>
  <c r="G19" i="5"/>
  <c r="D19" i="5"/>
  <c r="Y18" i="5"/>
  <c r="V18" i="5"/>
  <c r="S18" i="5"/>
  <c r="P18" i="5"/>
  <c r="M18" i="5"/>
  <c r="J18" i="5"/>
  <c r="G18" i="5"/>
  <c r="D18" i="5"/>
  <c r="Y17" i="5"/>
  <c r="V17" i="5"/>
  <c r="S17" i="5"/>
  <c r="P17" i="5"/>
  <c r="M17" i="5"/>
  <c r="J17" i="5"/>
  <c r="G17" i="5"/>
  <c r="D17" i="5"/>
  <c r="Y16" i="5"/>
  <c r="V16" i="5"/>
  <c r="S16" i="5"/>
  <c r="P16" i="5"/>
  <c r="M16" i="5"/>
  <c r="J16" i="5"/>
  <c r="G16" i="5"/>
  <c r="D16" i="5"/>
  <c r="Y13" i="5"/>
  <c r="V13" i="5"/>
  <c r="S13" i="5"/>
  <c r="P13" i="5"/>
  <c r="M13" i="5"/>
  <c r="J13" i="5"/>
  <c r="G13" i="5"/>
  <c r="D13" i="5"/>
  <c r="Y12" i="5"/>
  <c r="V12" i="5"/>
  <c r="S12" i="5"/>
  <c r="P12" i="5"/>
  <c r="M12" i="5"/>
  <c r="J12" i="5"/>
  <c r="G12" i="5"/>
  <c r="D12" i="5"/>
  <c r="Y11" i="5"/>
  <c r="V11" i="5"/>
  <c r="S11" i="5"/>
  <c r="P11" i="5"/>
  <c r="M11" i="5"/>
  <c r="J11" i="5"/>
  <c r="G11" i="5"/>
  <c r="D11" i="5"/>
  <c r="Y10" i="5"/>
  <c r="V10" i="5"/>
  <c r="S10" i="5"/>
  <c r="P10" i="5"/>
  <c r="M10" i="5"/>
  <c r="J10" i="5"/>
  <c r="G10" i="5"/>
  <c r="D10" i="5"/>
  <c r="Y9" i="5"/>
  <c r="V9" i="5"/>
  <c r="S9" i="5"/>
  <c r="P9" i="5"/>
  <c r="M9" i="5"/>
  <c r="J9" i="5"/>
  <c r="G9" i="5"/>
  <c r="D9" i="5"/>
  <c r="Y8" i="5"/>
  <c r="V8" i="5"/>
  <c r="S8" i="5"/>
  <c r="P8" i="5"/>
  <c r="M8" i="5"/>
  <c r="J8" i="5"/>
  <c r="G8" i="5"/>
  <c r="D8" i="5"/>
  <c r="Y7" i="5"/>
  <c r="V7" i="5"/>
  <c r="S7" i="5"/>
  <c r="P7" i="5"/>
  <c r="M7" i="5"/>
  <c r="J7" i="5"/>
  <c r="G7" i="5"/>
  <c r="D7" i="5"/>
  <c r="Y6" i="5"/>
  <c r="V6" i="5"/>
  <c r="S6" i="5"/>
  <c r="P6" i="5"/>
  <c r="M6" i="5"/>
  <c r="J6" i="5"/>
  <c r="G6" i="5"/>
  <c r="D6" i="5"/>
  <c r="Y5" i="5"/>
  <c r="V5" i="5"/>
  <c r="S5" i="5"/>
  <c r="P5" i="5"/>
  <c r="M5" i="5"/>
  <c r="J5" i="5"/>
  <c r="G5" i="5"/>
  <c r="D5" i="5"/>
  <c r="Y4" i="5"/>
  <c r="V4" i="5"/>
  <c r="S4" i="5"/>
  <c r="P4" i="5"/>
  <c r="M4" i="5"/>
  <c r="J4" i="5"/>
  <c r="G4" i="5"/>
  <c r="D4" i="5"/>
  <c r="B28" i="5"/>
  <c r="B2" i="5"/>
  <c r="N17" i="5"/>
  <c r="N18" i="5" s="1"/>
  <c r="N19" i="5" s="1"/>
  <c r="N20" i="5" s="1"/>
  <c r="N21" i="5" s="1"/>
  <c r="N22" i="5" s="1"/>
  <c r="N23" i="5" s="1"/>
  <c r="N24" i="5" s="1"/>
  <c r="N2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B17" i="5"/>
  <c r="B18" i="5" s="1"/>
  <c r="B19" i="5" s="1"/>
  <c r="B20" i="5" s="1"/>
  <c r="B21" i="5" s="1"/>
  <c r="B22" i="5" s="1"/>
  <c r="B23" i="5" s="1"/>
  <c r="B24" i="5" s="1"/>
  <c r="B2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N5" i="5"/>
  <c r="N6" i="5" s="1"/>
  <c r="N7" i="5" s="1"/>
  <c r="N8" i="5" s="1"/>
  <c r="N9" i="5" s="1"/>
  <c r="N10" i="5" s="1"/>
  <c r="N11" i="5" s="1"/>
  <c r="N12" i="5" s="1"/>
  <c r="N1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T4" i="5" s="1"/>
  <c r="T5" i="5" s="1"/>
  <c r="T6" i="5" s="1"/>
  <c r="T7" i="5" s="1"/>
  <c r="T8" i="5" s="1"/>
  <c r="T9" i="5" s="1"/>
  <c r="T10" i="5" s="1"/>
  <c r="T11" i="5" s="1"/>
  <c r="T12" i="5" s="1"/>
  <c r="T13" i="5" s="1"/>
  <c r="W4" i="5" s="1"/>
  <c r="W5" i="5" s="1"/>
  <c r="W6" i="5" s="1"/>
  <c r="W7" i="5" s="1"/>
  <c r="W8" i="5" s="1"/>
  <c r="W9" i="5" s="1"/>
  <c r="W10" i="5" s="1"/>
  <c r="W11" i="5" s="1"/>
  <c r="W12" i="5" s="1"/>
  <c r="W13" i="5" s="1"/>
  <c r="B5" i="5"/>
  <c r="B6" i="5" s="1"/>
  <c r="B7" i="5" s="1"/>
  <c r="B8" i="5" s="1"/>
  <c r="B9" i="5" s="1"/>
  <c r="B10" i="5" s="1"/>
  <c r="B11" i="5" s="1"/>
  <c r="B12" i="5" s="1"/>
  <c r="B13" i="5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H4" i="5" s="1"/>
  <c r="H5" i="5" s="1"/>
  <c r="H6" i="5" s="1"/>
  <c r="H7" i="5" s="1"/>
  <c r="H8" i="5" s="1"/>
  <c r="H9" i="5" s="1"/>
  <c r="H10" i="5" s="1"/>
  <c r="H11" i="5" s="1"/>
  <c r="H12" i="5" s="1"/>
  <c r="H1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B1" i="4" l="1"/>
  <c r="F119" i="4" l="1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87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4" i="4"/>
  <c r="G30" i="4" l="1"/>
  <c r="E30" i="4"/>
  <c r="E69" i="4"/>
  <c r="G69" i="4"/>
  <c r="E88" i="4"/>
  <c r="G88" i="4"/>
  <c r="E151" i="4"/>
  <c r="G151" i="4"/>
  <c r="G61" i="4"/>
  <c r="E61" i="4"/>
  <c r="E103" i="4"/>
  <c r="G103" i="4"/>
  <c r="G134" i="4"/>
  <c r="E134" i="4"/>
  <c r="G52" i="4"/>
  <c r="E52" i="4"/>
  <c r="E44" i="4"/>
  <c r="G44" i="4"/>
  <c r="G36" i="4"/>
  <c r="E36" i="4"/>
  <c r="E28" i="4"/>
  <c r="G28" i="4"/>
  <c r="G20" i="4"/>
  <c r="E20" i="4"/>
  <c r="E12" i="4"/>
  <c r="G12" i="4"/>
  <c r="E83" i="4"/>
  <c r="G83" i="4"/>
  <c r="G75" i="4"/>
  <c r="E75" i="4"/>
  <c r="G118" i="4"/>
  <c r="E118" i="4"/>
  <c r="G110" i="4"/>
  <c r="E110" i="4"/>
  <c r="G102" i="4"/>
  <c r="E102" i="4"/>
  <c r="G94" i="4"/>
  <c r="E94" i="4"/>
  <c r="G165" i="4"/>
  <c r="E165" i="4"/>
  <c r="G157" i="4"/>
  <c r="E157" i="4"/>
  <c r="G149" i="4"/>
  <c r="E149" i="4"/>
  <c r="G141" i="4"/>
  <c r="E141" i="4"/>
  <c r="G133" i="4"/>
  <c r="E133" i="4"/>
  <c r="G125" i="4"/>
  <c r="E125" i="4"/>
  <c r="G54" i="4"/>
  <c r="E54" i="4"/>
  <c r="E77" i="4"/>
  <c r="G77" i="4"/>
  <c r="G143" i="4"/>
  <c r="E143" i="4"/>
  <c r="G45" i="4"/>
  <c r="E45" i="4"/>
  <c r="G76" i="4"/>
  <c r="E76" i="4"/>
  <c r="G158" i="4"/>
  <c r="E158" i="4"/>
  <c r="G19" i="4"/>
  <c r="E19" i="4"/>
  <c r="G74" i="4"/>
  <c r="E74" i="4"/>
  <c r="G117" i="4"/>
  <c r="E117" i="4"/>
  <c r="G109" i="4"/>
  <c r="E109" i="4"/>
  <c r="G101" i="4"/>
  <c r="E101" i="4"/>
  <c r="G93" i="4"/>
  <c r="E93" i="4"/>
  <c r="G164" i="4"/>
  <c r="E164" i="4"/>
  <c r="G156" i="4"/>
  <c r="E156" i="4"/>
  <c r="G148" i="4"/>
  <c r="E148" i="4"/>
  <c r="G140" i="4"/>
  <c r="E140" i="4"/>
  <c r="G132" i="4"/>
  <c r="E132" i="4"/>
  <c r="G124" i="4"/>
  <c r="E124" i="4"/>
  <c r="E46" i="4"/>
  <c r="G46" i="4"/>
  <c r="G14" i="4"/>
  <c r="E14" i="4"/>
  <c r="E96" i="4"/>
  <c r="G96" i="4"/>
  <c r="E119" i="4"/>
  <c r="G119" i="4"/>
  <c r="G53" i="4"/>
  <c r="E53" i="4"/>
  <c r="G21" i="4"/>
  <c r="E21" i="4"/>
  <c r="E5" i="4"/>
  <c r="G5" i="4"/>
  <c r="G95" i="4"/>
  <c r="E95" i="4"/>
  <c r="G142" i="4"/>
  <c r="E142" i="4"/>
  <c r="G60" i="4"/>
  <c r="E60" i="4"/>
  <c r="G43" i="4"/>
  <c r="E43" i="4"/>
  <c r="G82" i="4"/>
  <c r="E82" i="4"/>
  <c r="G58" i="4"/>
  <c r="E58" i="4"/>
  <c r="G34" i="4"/>
  <c r="E34" i="4"/>
  <c r="G18" i="4"/>
  <c r="E18" i="4"/>
  <c r="G73" i="4"/>
  <c r="E73" i="4"/>
  <c r="G100" i="4"/>
  <c r="E100" i="4"/>
  <c r="G163" i="4"/>
  <c r="E163" i="4"/>
  <c r="G123" i="4"/>
  <c r="E123" i="4"/>
  <c r="G65" i="4"/>
  <c r="E65" i="4"/>
  <c r="G57" i="4"/>
  <c r="E57" i="4"/>
  <c r="G49" i="4"/>
  <c r="E49" i="4"/>
  <c r="G41" i="4"/>
  <c r="E41" i="4"/>
  <c r="G33" i="4"/>
  <c r="E33" i="4"/>
  <c r="G25" i="4"/>
  <c r="E25" i="4"/>
  <c r="G17" i="4"/>
  <c r="E17" i="4"/>
  <c r="G9" i="4"/>
  <c r="E9" i="4"/>
  <c r="E80" i="4"/>
  <c r="G80" i="4"/>
  <c r="G72" i="4"/>
  <c r="E72" i="4"/>
  <c r="E115" i="4"/>
  <c r="G115" i="4"/>
  <c r="E107" i="4"/>
  <c r="G107" i="4"/>
  <c r="E99" i="4"/>
  <c r="G99" i="4"/>
  <c r="E91" i="4"/>
  <c r="G91" i="4"/>
  <c r="G162" i="4"/>
  <c r="E162" i="4"/>
  <c r="G154" i="4"/>
  <c r="E154" i="4"/>
  <c r="G146" i="4"/>
  <c r="E146" i="4"/>
  <c r="G138" i="4"/>
  <c r="E138" i="4"/>
  <c r="G130" i="4"/>
  <c r="E130" i="4"/>
  <c r="G122" i="4"/>
  <c r="E122" i="4"/>
  <c r="G38" i="4"/>
  <c r="E38" i="4"/>
  <c r="G6" i="4"/>
  <c r="E6" i="4"/>
  <c r="G104" i="4"/>
  <c r="E104" i="4"/>
  <c r="E135" i="4"/>
  <c r="G135" i="4"/>
  <c r="G29" i="4"/>
  <c r="E29" i="4"/>
  <c r="G87" i="4"/>
  <c r="E87" i="4"/>
  <c r="G126" i="4"/>
  <c r="E126" i="4"/>
  <c r="G67" i="4"/>
  <c r="E67" i="4"/>
  <c r="G51" i="4"/>
  <c r="E51" i="4"/>
  <c r="G27" i="4"/>
  <c r="E27" i="4"/>
  <c r="G66" i="4"/>
  <c r="E66" i="4"/>
  <c r="G42" i="4"/>
  <c r="E42" i="4"/>
  <c r="G10" i="4"/>
  <c r="E10" i="4"/>
  <c r="G116" i="4"/>
  <c r="E116" i="4"/>
  <c r="G147" i="4"/>
  <c r="E147" i="4"/>
  <c r="G64" i="4"/>
  <c r="E64" i="4"/>
  <c r="E40" i="4"/>
  <c r="G40" i="4"/>
  <c r="G24" i="4"/>
  <c r="E24" i="4"/>
  <c r="E16" i="4"/>
  <c r="G16" i="4"/>
  <c r="G8" i="4"/>
  <c r="E8" i="4"/>
  <c r="G79" i="4"/>
  <c r="E79" i="4"/>
  <c r="E71" i="4"/>
  <c r="G71" i="4"/>
  <c r="G114" i="4"/>
  <c r="E114" i="4"/>
  <c r="G106" i="4"/>
  <c r="E106" i="4"/>
  <c r="G98" i="4"/>
  <c r="E98" i="4"/>
  <c r="G90" i="4"/>
  <c r="E90" i="4"/>
  <c r="G161" i="4"/>
  <c r="E161" i="4"/>
  <c r="G153" i="4"/>
  <c r="E153" i="4"/>
  <c r="G145" i="4"/>
  <c r="E145" i="4"/>
  <c r="G137" i="4"/>
  <c r="E137" i="4"/>
  <c r="G129" i="4"/>
  <c r="E129" i="4"/>
  <c r="G121" i="4"/>
  <c r="E121" i="4"/>
  <c r="E62" i="4"/>
  <c r="G62" i="4"/>
  <c r="G22" i="4"/>
  <c r="E22" i="4"/>
  <c r="E112" i="4"/>
  <c r="G112" i="4"/>
  <c r="G159" i="4"/>
  <c r="E159" i="4"/>
  <c r="G127" i="4"/>
  <c r="E127" i="4"/>
  <c r="G4" i="4"/>
  <c r="E4" i="4"/>
  <c r="G37" i="4"/>
  <c r="E37" i="4"/>
  <c r="G13" i="4"/>
  <c r="E13" i="4"/>
  <c r="G111" i="4"/>
  <c r="E111" i="4"/>
  <c r="G166" i="4"/>
  <c r="E166" i="4"/>
  <c r="G150" i="4"/>
  <c r="E150" i="4"/>
  <c r="G68" i="4"/>
  <c r="E68" i="4"/>
  <c r="G59" i="4"/>
  <c r="E59" i="4"/>
  <c r="G35" i="4"/>
  <c r="E35" i="4"/>
  <c r="G11" i="4"/>
  <c r="E11" i="4"/>
  <c r="G50" i="4"/>
  <c r="E50" i="4"/>
  <c r="G26" i="4"/>
  <c r="E26" i="4"/>
  <c r="G81" i="4"/>
  <c r="E81" i="4"/>
  <c r="G108" i="4"/>
  <c r="E108" i="4"/>
  <c r="G92" i="4"/>
  <c r="E92" i="4"/>
  <c r="E155" i="4"/>
  <c r="G155" i="4"/>
  <c r="G139" i="4"/>
  <c r="E139" i="4"/>
  <c r="G131" i="4"/>
  <c r="E131" i="4"/>
  <c r="G56" i="4"/>
  <c r="E56" i="4"/>
  <c r="E48" i="4"/>
  <c r="G48" i="4"/>
  <c r="G32" i="4"/>
  <c r="E32" i="4"/>
  <c r="E63" i="4"/>
  <c r="G63" i="4"/>
  <c r="G55" i="4"/>
  <c r="E55" i="4"/>
  <c r="G47" i="4"/>
  <c r="E47" i="4"/>
  <c r="G39" i="4"/>
  <c r="E39" i="4"/>
  <c r="G31" i="4"/>
  <c r="E31" i="4"/>
  <c r="G23" i="4"/>
  <c r="E23" i="4"/>
  <c r="G15" i="4"/>
  <c r="E15" i="4"/>
  <c r="G7" i="4"/>
  <c r="E7" i="4"/>
  <c r="G78" i="4"/>
  <c r="E78" i="4"/>
  <c r="G70" i="4"/>
  <c r="E70" i="4"/>
  <c r="G113" i="4"/>
  <c r="E113" i="4"/>
  <c r="E105" i="4"/>
  <c r="G105" i="4"/>
  <c r="G97" i="4"/>
  <c r="E97" i="4"/>
  <c r="G89" i="4"/>
  <c r="E89" i="4"/>
  <c r="G160" i="4"/>
  <c r="E160" i="4"/>
  <c r="G152" i="4"/>
  <c r="E152" i="4"/>
  <c r="E144" i="4"/>
  <c r="G144" i="4"/>
  <c r="G136" i="4"/>
  <c r="E136" i="4"/>
  <c r="G128" i="4"/>
  <c r="E128" i="4"/>
  <c r="G120" i="4"/>
  <c r="E120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4" i="4"/>
  <c r="A156" i="4"/>
  <c r="A157" i="4"/>
  <c r="A158" i="4"/>
  <c r="A159" i="4"/>
  <c r="A160" i="4"/>
  <c r="A161" i="4"/>
  <c r="A162" i="4"/>
  <c r="A163" i="4"/>
  <c r="A164" i="4"/>
  <c r="A165" i="4"/>
  <c r="A166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7" i="4"/>
  <c r="A88" i="4"/>
  <c r="A89" i="4"/>
  <c r="A90" i="4"/>
  <c r="A91" i="4"/>
  <c r="A92" i="4"/>
  <c r="A93" i="4"/>
  <c r="A94" i="4"/>
  <c r="A9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4" i="4"/>
  <c r="B84" i="4"/>
  <c r="AF8" i="1" l="1"/>
  <c r="AE8" i="1"/>
  <c r="AD8" i="1"/>
  <c r="AC8" i="1"/>
  <c r="AB8" i="1"/>
  <c r="AF7" i="1"/>
  <c r="AE7" i="1"/>
  <c r="AD7" i="1"/>
  <c r="AC7" i="1"/>
  <c r="AB7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6" i="1"/>
  <c r="AE6" i="1"/>
  <c r="AD6" i="1"/>
  <c r="AC6" i="1"/>
  <c r="AB6" i="1"/>
  <c r="AF5" i="1"/>
  <c r="AE5" i="1"/>
  <c r="AD5" i="1"/>
  <c r="AC5" i="1"/>
  <c r="AB5" i="1"/>
  <c r="AF4" i="1"/>
  <c r="AE4" i="1"/>
  <c r="AD4" i="1"/>
  <c r="AC4" i="1"/>
  <c r="AB4" i="1"/>
  <c r="Q114" i="1"/>
  <c r="Q113" i="1"/>
  <c r="Q112" i="1"/>
  <c r="Q111" i="1"/>
  <c r="Q110" i="1"/>
  <c r="Q109" i="1"/>
  <c r="Q108" i="1"/>
  <c r="S117" i="1"/>
  <c r="S116" i="1"/>
  <c r="S115" i="1"/>
  <c r="S114" i="1"/>
  <c r="S113" i="1"/>
  <c r="S112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W112" i="1"/>
  <c r="W113" i="1"/>
  <c r="W114" i="1"/>
  <c r="W115" i="1"/>
  <c r="W116" i="1"/>
  <c r="W117" i="1"/>
  <c r="W111" i="1"/>
  <c r="Q107" i="1"/>
  <c r="Q115" i="1"/>
  <c r="Q116" i="1"/>
  <c r="Q117" i="1"/>
  <c r="J1" i="1"/>
  <c r="Y163" i="1"/>
  <c r="X163" i="1"/>
  <c r="W163" i="1"/>
  <c r="S163" i="1"/>
  <c r="Q163" i="1"/>
  <c r="B166" i="4" s="1"/>
  <c r="Y162" i="1"/>
  <c r="X162" i="1"/>
  <c r="W162" i="1"/>
  <c r="S162" i="1"/>
  <c r="Q162" i="1"/>
  <c r="B165" i="4" s="1"/>
  <c r="Y161" i="1"/>
  <c r="X161" i="1"/>
  <c r="W161" i="1"/>
  <c r="S161" i="1"/>
  <c r="Q161" i="1"/>
  <c r="B164" i="4" s="1"/>
  <c r="Y160" i="1"/>
  <c r="X160" i="1"/>
  <c r="W160" i="1"/>
  <c r="S160" i="1"/>
  <c r="Q160" i="1"/>
  <c r="B163" i="4" s="1"/>
  <c r="Y159" i="1"/>
  <c r="X159" i="1"/>
  <c r="W159" i="1"/>
  <c r="S159" i="1"/>
  <c r="Q159" i="1"/>
  <c r="B162" i="4" s="1"/>
  <c r="Y158" i="1"/>
  <c r="X158" i="1"/>
  <c r="W158" i="1"/>
  <c r="S158" i="1"/>
  <c r="Q158" i="1"/>
  <c r="B161" i="4" s="1"/>
  <c r="Y157" i="1"/>
  <c r="X157" i="1"/>
  <c r="W157" i="1"/>
  <c r="S157" i="1"/>
  <c r="Q157" i="1"/>
  <c r="B160" i="4" s="1"/>
  <c r="Y156" i="1"/>
  <c r="X156" i="1"/>
  <c r="W156" i="1"/>
  <c r="S156" i="1"/>
  <c r="Q156" i="1"/>
  <c r="B159" i="4" s="1"/>
  <c r="Y155" i="1"/>
  <c r="X155" i="1"/>
  <c r="W155" i="1"/>
  <c r="S155" i="1"/>
  <c r="Q155" i="1"/>
  <c r="B158" i="4" s="1"/>
  <c r="Y154" i="1"/>
  <c r="X154" i="1"/>
  <c r="W154" i="1"/>
  <c r="S154" i="1"/>
  <c r="Q154" i="1"/>
  <c r="B157" i="4" s="1"/>
  <c r="Y153" i="1"/>
  <c r="X153" i="1"/>
  <c r="W153" i="1"/>
  <c r="S153" i="1"/>
  <c r="Q153" i="1"/>
  <c r="B156" i="4" s="1"/>
  <c r="Y152" i="1"/>
  <c r="X152" i="1"/>
  <c r="W152" i="1"/>
  <c r="S152" i="1"/>
  <c r="Q152" i="1"/>
  <c r="B155" i="4" s="1"/>
  <c r="Y151" i="1"/>
  <c r="X151" i="1"/>
  <c r="W151" i="1"/>
  <c r="S151" i="1"/>
  <c r="Q151" i="1"/>
  <c r="B154" i="4" s="1"/>
  <c r="Y150" i="1"/>
  <c r="X150" i="1"/>
  <c r="W150" i="1"/>
  <c r="S150" i="1"/>
  <c r="Q150" i="1"/>
  <c r="B153" i="4" s="1"/>
  <c r="Y149" i="1"/>
  <c r="X149" i="1"/>
  <c r="W149" i="1"/>
  <c r="S149" i="1"/>
  <c r="Q149" i="1"/>
  <c r="B152" i="4" s="1"/>
  <c r="Y148" i="1"/>
  <c r="X148" i="1"/>
  <c r="W148" i="1"/>
  <c r="S148" i="1"/>
  <c r="Q148" i="1"/>
  <c r="B151" i="4" s="1"/>
  <c r="Y147" i="1"/>
  <c r="X147" i="1"/>
  <c r="W147" i="1"/>
  <c r="S147" i="1"/>
  <c r="Q147" i="1"/>
  <c r="B150" i="4" s="1"/>
  <c r="Y146" i="1"/>
  <c r="X146" i="1"/>
  <c r="W146" i="1"/>
  <c r="S146" i="1"/>
  <c r="Q146" i="1"/>
  <c r="B149" i="4" s="1"/>
  <c r="Y145" i="1"/>
  <c r="X145" i="1"/>
  <c r="W145" i="1"/>
  <c r="S145" i="1"/>
  <c r="Q145" i="1"/>
  <c r="B148" i="4" s="1"/>
  <c r="Y144" i="1"/>
  <c r="X144" i="1"/>
  <c r="W144" i="1"/>
  <c r="S144" i="1"/>
  <c r="Q144" i="1"/>
  <c r="B147" i="4" s="1"/>
  <c r="Y143" i="1"/>
  <c r="X143" i="1"/>
  <c r="W143" i="1"/>
  <c r="S143" i="1"/>
  <c r="Q143" i="1"/>
  <c r="B146" i="4" s="1"/>
  <c r="Y142" i="1"/>
  <c r="X142" i="1"/>
  <c r="W142" i="1"/>
  <c r="S142" i="1"/>
  <c r="Q142" i="1"/>
  <c r="B145" i="4" s="1"/>
  <c r="Y141" i="1"/>
  <c r="X141" i="1"/>
  <c r="W141" i="1"/>
  <c r="S141" i="1"/>
  <c r="Q141" i="1"/>
  <c r="B144" i="4" s="1"/>
  <c r="Y140" i="1"/>
  <c r="X140" i="1"/>
  <c r="W140" i="1"/>
  <c r="S140" i="1"/>
  <c r="Q140" i="1"/>
  <c r="B143" i="4" s="1"/>
  <c r="Y139" i="1"/>
  <c r="X139" i="1"/>
  <c r="W139" i="1"/>
  <c r="S139" i="1"/>
  <c r="Q139" i="1"/>
  <c r="B142" i="4" s="1"/>
  <c r="Y138" i="1"/>
  <c r="X138" i="1"/>
  <c r="W138" i="1"/>
  <c r="S138" i="1"/>
  <c r="Q138" i="1"/>
  <c r="B141" i="4" s="1"/>
  <c r="Y137" i="1"/>
  <c r="X137" i="1"/>
  <c r="W137" i="1"/>
  <c r="S137" i="1"/>
  <c r="Q137" i="1"/>
  <c r="B140" i="4" s="1"/>
  <c r="Y136" i="1"/>
  <c r="X136" i="1"/>
  <c r="W136" i="1"/>
  <c r="S136" i="1"/>
  <c r="Q136" i="1"/>
  <c r="B139" i="4" s="1"/>
  <c r="Y135" i="1"/>
  <c r="X135" i="1"/>
  <c r="W135" i="1"/>
  <c r="S135" i="1"/>
  <c r="Q135" i="1"/>
  <c r="B138" i="4" s="1"/>
  <c r="Y134" i="1"/>
  <c r="X134" i="1"/>
  <c r="W134" i="1"/>
  <c r="S134" i="1"/>
  <c r="Q134" i="1"/>
  <c r="B137" i="4" s="1"/>
  <c r="Y133" i="1"/>
  <c r="X133" i="1"/>
  <c r="W133" i="1"/>
  <c r="S133" i="1"/>
  <c r="Q133" i="1"/>
  <c r="B136" i="4" s="1"/>
  <c r="Y132" i="1"/>
  <c r="X132" i="1"/>
  <c r="W132" i="1"/>
  <c r="S132" i="1"/>
  <c r="Q132" i="1"/>
  <c r="B135" i="4" s="1"/>
  <c r="Y131" i="1"/>
  <c r="X131" i="1"/>
  <c r="W131" i="1"/>
  <c r="S131" i="1"/>
  <c r="Q131" i="1"/>
  <c r="B134" i="4" s="1"/>
  <c r="Y130" i="1"/>
  <c r="X130" i="1"/>
  <c r="W130" i="1"/>
  <c r="S130" i="1"/>
  <c r="Q130" i="1"/>
  <c r="B133" i="4" s="1"/>
  <c r="Y129" i="1"/>
  <c r="X129" i="1"/>
  <c r="W129" i="1"/>
  <c r="S129" i="1"/>
  <c r="Q129" i="1"/>
  <c r="B132" i="4" s="1"/>
  <c r="Y128" i="1"/>
  <c r="X128" i="1"/>
  <c r="W128" i="1"/>
  <c r="S128" i="1"/>
  <c r="Q128" i="1"/>
  <c r="B131" i="4" s="1"/>
  <c r="Y127" i="1"/>
  <c r="X127" i="1"/>
  <c r="W127" i="1"/>
  <c r="S127" i="1"/>
  <c r="Q127" i="1"/>
  <c r="B130" i="4" s="1"/>
  <c r="Y126" i="1"/>
  <c r="X126" i="1"/>
  <c r="W126" i="1"/>
  <c r="S126" i="1"/>
  <c r="Q126" i="1"/>
  <c r="B129" i="4" s="1"/>
  <c r="Y125" i="1"/>
  <c r="X125" i="1"/>
  <c r="W125" i="1"/>
  <c r="S125" i="1"/>
  <c r="Q125" i="1"/>
  <c r="B128" i="4" s="1"/>
  <c r="Y124" i="1"/>
  <c r="X124" i="1"/>
  <c r="W124" i="1"/>
  <c r="S124" i="1"/>
  <c r="Q124" i="1"/>
  <c r="B127" i="4" s="1"/>
  <c r="W123" i="1"/>
  <c r="S123" i="1"/>
  <c r="Q123" i="1"/>
  <c r="W122" i="1"/>
  <c r="S122" i="1"/>
  <c r="Q122" i="1"/>
  <c r="W121" i="1"/>
  <c r="S121" i="1"/>
  <c r="Q121" i="1"/>
  <c r="W120" i="1"/>
  <c r="S120" i="1"/>
  <c r="Q120" i="1"/>
  <c r="W119" i="1"/>
  <c r="S119" i="1"/>
  <c r="Q119" i="1"/>
  <c r="W118" i="1"/>
  <c r="S118" i="1"/>
  <c r="Q118" i="1"/>
  <c r="S111" i="1"/>
  <c r="W110" i="1"/>
  <c r="S110" i="1"/>
  <c r="W109" i="1"/>
  <c r="S109" i="1"/>
  <c r="X108" i="1"/>
  <c r="W108" i="1"/>
  <c r="S108" i="1"/>
  <c r="X107" i="1"/>
  <c r="W107" i="1"/>
  <c r="S107" i="1"/>
  <c r="Y106" i="1"/>
  <c r="X106" i="1"/>
  <c r="W106" i="1"/>
  <c r="S106" i="1"/>
  <c r="Q106" i="1"/>
  <c r="Y105" i="1"/>
  <c r="X105" i="1"/>
  <c r="W105" i="1"/>
  <c r="S105" i="1"/>
  <c r="Q105" i="1"/>
  <c r="Y104" i="1"/>
  <c r="X104" i="1"/>
  <c r="W104" i="1"/>
  <c r="S104" i="1"/>
  <c r="Q104" i="1"/>
  <c r="Y103" i="1"/>
  <c r="X103" i="1"/>
  <c r="W103" i="1"/>
  <c r="S103" i="1"/>
  <c r="Q103" i="1"/>
  <c r="Y102" i="1"/>
  <c r="X102" i="1"/>
  <c r="W102" i="1"/>
  <c r="S102" i="1"/>
  <c r="Q102" i="1"/>
  <c r="Y101" i="1"/>
  <c r="X101" i="1"/>
  <c r="W101" i="1"/>
  <c r="S101" i="1"/>
  <c r="Q101" i="1"/>
  <c r="Y100" i="1"/>
  <c r="X100" i="1"/>
  <c r="W100" i="1"/>
  <c r="S100" i="1"/>
  <c r="Q100" i="1"/>
  <c r="Y99" i="1"/>
  <c r="X99" i="1"/>
  <c r="W99" i="1"/>
  <c r="S99" i="1"/>
  <c r="Q99" i="1"/>
  <c r="Y98" i="1"/>
  <c r="X98" i="1"/>
  <c r="W98" i="1"/>
  <c r="S98" i="1"/>
  <c r="Q98" i="1"/>
  <c r="Y97" i="1"/>
  <c r="X97" i="1"/>
  <c r="W97" i="1"/>
  <c r="S97" i="1"/>
  <c r="Q97" i="1"/>
  <c r="Y96" i="1"/>
  <c r="X96" i="1"/>
  <c r="W96" i="1"/>
  <c r="S96" i="1"/>
  <c r="Q96" i="1"/>
  <c r="Y95" i="1"/>
  <c r="X95" i="1"/>
  <c r="W95" i="1"/>
  <c r="S95" i="1"/>
  <c r="Q95" i="1"/>
  <c r="Y94" i="1"/>
  <c r="X94" i="1"/>
  <c r="W94" i="1"/>
  <c r="S94" i="1"/>
  <c r="Q94" i="1"/>
  <c r="Y93" i="1"/>
  <c r="X93" i="1"/>
  <c r="W93" i="1"/>
  <c r="S93" i="1"/>
  <c r="Q93" i="1"/>
  <c r="Y92" i="1"/>
  <c r="X92" i="1"/>
  <c r="W92" i="1"/>
  <c r="S92" i="1"/>
  <c r="Q92" i="1"/>
  <c r="Y91" i="1"/>
  <c r="X91" i="1"/>
  <c r="W91" i="1"/>
  <c r="S91" i="1"/>
  <c r="Q91" i="1"/>
  <c r="Y90" i="1"/>
  <c r="X90" i="1"/>
  <c r="W90" i="1"/>
  <c r="S90" i="1"/>
  <c r="Q90" i="1"/>
  <c r="Y89" i="1"/>
  <c r="X89" i="1"/>
  <c r="W89" i="1"/>
  <c r="S89" i="1"/>
  <c r="Q89" i="1"/>
  <c r="Y88" i="1"/>
  <c r="X88" i="1"/>
  <c r="W88" i="1"/>
  <c r="S88" i="1"/>
  <c r="Q88" i="1"/>
  <c r="W87" i="1"/>
  <c r="S87" i="1"/>
  <c r="Q87" i="1"/>
  <c r="W86" i="1"/>
  <c r="S86" i="1"/>
  <c r="Q86" i="1"/>
  <c r="W85" i="1"/>
  <c r="S85" i="1"/>
  <c r="Q85" i="1"/>
  <c r="W84" i="1"/>
  <c r="S84" i="1"/>
  <c r="Q84" i="1"/>
  <c r="W83" i="1"/>
  <c r="S83" i="1"/>
  <c r="Q83" i="1"/>
  <c r="B83" i="4" s="1"/>
  <c r="W82" i="1"/>
  <c r="S82" i="1"/>
  <c r="Q82" i="1"/>
  <c r="B82" i="4" s="1"/>
  <c r="W81" i="1"/>
  <c r="S81" i="1"/>
  <c r="Q81" i="1"/>
  <c r="B81" i="4" s="1"/>
  <c r="W80" i="1"/>
  <c r="S80" i="1"/>
  <c r="Q80" i="1"/>
  <c r="B80" i="4" s="1"/>
  <c r="Y79" i="1"/>
  <c r="X79" i="1"/>
  <c r="W79" i="1"/>
  <c r="S79" i="1"/>
  <c r="Q79" i="1"/>
  <c r="B79" i="4" s="1"/>
  <c r="Y78" i="1"/>
  <c r="X78" i="1"/>
  <c r="W78" i="1"/>
  <c r="S78" i="1"/>
  <c r="Q78" i="1"/>
  <c r="B78" i="4" s="1"/>
  <c r="Y77" i="1"/>
  <c r="X77" i="1"/>
  <c r="W77" i="1"/>
  <c r="S77" i="1"/>
  <c r="Q77" i="1"/>
  <c r="B77" i="4" s="1"/>
  <c r="Y76" i="1"/>
  <c r="X76" i="1"/>
  <c r="W76" i="1"/>
  <c r="S76" i="1"/>
  <c r="Q76" i="1"/>
  <c r="B76" i="4" s="1"/>
  <c r="Y75" i="1"/>
  <c r="X75" i="1"/>
  <c r="W75" i="1"/>
  <c r="S75" i="1"/>
  <c r="Q75" i="1"/>
  <c r="B75" i="4" s="1"/>
  <c r="Y74" i="1"/>
  <c r="X74" i="1"/>
  <c r="W74" i="1"/>
  <c r="S74" i="1"/>
  <c r="Q74" i="1"/>
  <c r="B74" i="4" s="1"/>
  <c r="Y73" i="1"/>
  <c r="X73" i="1"/>
  <c r="W73" i="1"/>
  <c r="S73" i="1"/>
  <c r="Q73" i="1"/>
  <c r="B73" i="4" s="1"/>
  <c r="Y72" i="1"/>
  <c r="X72" i="1"/>
  <c r="W72" i="1"/>
  <c r="S72" i="1"/>
  <c r="Q72" i="1"/>
  <c r="B72" i="4" s="1"/>
  <c r="Y71" i="1"/>
  <c r="X71" i="1"/>
  <c r="W71" i="1"/>
  <c r="S71" i="1"/>
  <c r="Q71" i="1"/>
  <c r="B71" i="4" s="1"/>
  <c r="Y70" i="1"/>
  <c r="X70" i="1"/>
  <c r="W70" i="1"/>
  <c r="S70" i="1"/>
  <c r="Q70" i="1"/>
  <c r="B70" i="4" s="1"/>
  <c r="Y69" i="1"/>
  <c r="X69" i="1"/>
  <c r="W69" i="1"/>
  <c r="S69" i="1"/>
  <c r="Q69" i="1"/>
  <c r="B69" i="4" s="1"/>
  <c r="Y68" i="1"/>
  <c r="X68" i="1"/>
  <c r="W68" i="1"/>
  <c r="S68" i="1"/>
  <c r="Q68" i="1"/>
  <c r="B68" i="4" s="1"/>
  <c r="Y67" i="1"/>
  <c r="X67" i="1"/>
  <c r="W67" i="1"/>
  <c r="S67" i="1"/>
  <c r="Q67" i="1"/>
  <c r="B67" i="4" s="1"/>
  <c r="Y66" i="1"/>
  <c r="X66" i="1"/>
  <c r="W66" i="1"/>
  <c r="S66" i="1"/>
  <c r="Q66" i="1"/>
  <c r="B66" i="4" s="1"/>
  <c r="Y65" i="1"/>
  <c r="X65" i="1"/>
  <c r="W65" i="1"/>
  <c r="S65" i="1"/>
  <c r="Q65" i="1"/>
  <c r="B65" i="4" s="1"/>
  <c r="Y64" i="1"/>
  <c r="X64" i="1"/>
  <c r="W64" i="1"/>
  <c r="S64" i="1"/>
  <c r="Q64" i="1"/>
  <c r="B64" i="4" s="1"/>
  <c r="Y63" i="1"/>
  <c r="X63" i="1"/>
  <c r="W63" i="1"/>
  <c r="S63" i="1"/>
  <c r="Q63" i="1"/>
  <c r="B63" i="4" s="1"/>
  <c r="Y62" i="1"/>
  <c r="X62" i="1"/>
  <c r="W62" i="1"/>
  <c r="S62" i="1"/>
  <c r="Q62" i="1"/>
  <c r="B62" i="4" s="1"/>
  <c r="Y61" i="1"/>
  <c r="X61" i="1"/>
  <c r="W61" i="1"/>
  <c r="S61" i="1"/>
  <c r="Q61" i="1"/>
  <c r="B61" i="4" s="1"/>
  <c r="Y60" i="1"/>
  <c r="X60" i="1"/>
  <c r="W60" i="1"/>
  <c r="S60" i="1"/>
  <c r="Q60" i="1"/>
  <c r="B60" i="4" s="1"/>
  <c r="Y59" i="1"/>
  <c r="X59" i="1"/>
  <c r="W59" i="1"/>
  <c r="S59" i="1"/>
  <c r="Q59" i="1"/>
  <c r="B59" i="4" s="1"/>
  <c r="Y58" i="1"/>
  <c r="X58" i="1"/>
  <c r="W58" i="1"/>
  <c r="S58" i="1"/>
  <c r="Q58" i="1"/>
  <c r="B58" i="4" s="1"/>
  <c r="Y57" i="1"/>
  <c r="X57" i="1"/>
  <c r="W57" i="1"/>
  <c r="S57" i="1"/>
  <c r="Q57" i="1"/>
  <c r="B57" i="4" s="1"/>
  <c r="Y56" i="1"/>
  <c r="X56" i="1"/>
  <c r="W56" i="1"/>
  <c r="S56" i="1"/>
  <c r="Q56" i="1"/>
  <c r="B56" i="4" s="1"/>
  <c r="Y55" i="1"/>
  <c r="X55" i="1"/>
  <c r="W55" i="1"/>
  <c r="S55" i="1"/>
  <c r="Q55" i="1"/>
  <c r="B55" i="4" s="1"/>
  <c r="Y54" i="1"/>
  <c r="X54" i="1"/>
  <c r="W54" i="1"/>
  <c r="S54" i="1"/>
  <c r="Q54" i="1"/>
  <c r="B54" i="4" s="1"/>
  <c r="Y53" i="1"/>
  <c r="X53" i="1"/>
  <c r="W53" i="1"/>
  <c r="S53" i="1"/>
  <c r="Q53" i="1"/>
  <c r="B53" i="4" s="1"/>
  <c r="Y52" i="1"/>
  <c r="X52" i="1"/>
  <c r="W52" i="1"/>
  <c r="S52" i="1"/>
  <c r="Q52" i="1"/>
  <c r="B52" i="4" s="1"/>
  <c r="Y51" i="1"/>
  <c r="X51" i="1"/>
  <c r="W51" i="1"/>
  <c r="S51" i="1"/>
  <c r="Q51" i="1"/>
  <c r="B51" i="4" s="1"/>
  <c r="Y50" i="1"/>
  <c r="X50" i="1"/>
  <c r="W50" i="1"/>
  <c r="S50" i="1"/>
  <c r="Q50" i="1"/>
  <c r="B50" i="4" s="1"/>
  <c r="Y49" i="1"/>
  <c r="X49" i="1"/>
  <c r="W49" i="1"/>
  <c r="S49" i="1"/>
  <c r="Q49" i="1"/>
  <c r="B49" i="4" s="1"/>
  <c r="Y48" i="1"/>
  <c r="X48" i="1"/>
  <c r="W48" i="1"/>
  <c r="S48" i="1"/>
  <c r="Q48" i="1"/>
  <c r="B48" i="4" s="1"/>
  <c r="Y47" i="1"/>
  <c r="X47" i="1"/>
  <c r="W47" i="1"/>
  <c r="S47" i="1"/>
  <c r="Q47" i="1"/>
  <c r="B47" i="4" s="1"/>
  <c r="Y46" i="1"/>
  <c r="X46" i="1"/>
  <c r="W46" i="1"/>
  <c r="S46" i="1"/>
  <c r="Q46" i="1"/>
  <c r="B46" i="4" s="1"/>
  <c r="Y45" i="1"/>
  <c r="X45" i="1"/>
  <c r="W45" i="1"/>
  <c r="S45" i="1"/>
  <c r="Q45" i="1"/>
  <c r="B45" i="4" s="1"/>
  <c r="Y44" i="1"/>
  <c r="X44" i="1"/>
  <c r="W44" i="1"/>
  <c r="S44" i="1"/>
  <c r="Q44" i="1"/>
  <c r="B44" i="4" s="1"/>
  <c r="Y43" i="1"/>
  <c r="X43" i="1"/>
  <c r="W43" i="1"/>
  <c r="S43" i="1"/>
  <c r="Q43" i="1"/>
  <c r="B43" i="4" s="1"/>
  <c r="Y42" i="1"/>
  <c r="X42" i="1"/>
  <c r="W42" i="1"/>
  <c r="S42" i="1"/>
  <c r="Q42" i="1"/>
  <c r="B42" i="4" s="1"/>
  <c r="Y41" i="1"/>
  <c r="X41" i="1"/>
  <c r="W41" i="1"/>
  <c r="S41" i="1"/>
  <c r="Q41" i="1"/>
  <c r="B41" i="4" s="1"/>
  <c r="Y40" i="1"/>
  <c r="X40" i="1"/>
  <c r="W40" i="1"/>
  <c r="S40" i="1"/>
  <c r="Q40" i="1"/>
  <c r="B40" i="4" s="1"/>
  <c r="Y39" i="1"/>
  <c r="X39" i="1"/>
  <c r="W39" i="1"/>
  <c r="S39" i="1"/>
  <c r="Q39" i="1"/>
  <c r="B39" i="4" s="1"/>
  <c r="Y38" i="1"/>
  <c r="X38" i="1"/>
  <c r="W38" i="1"/>
  <c r="S38" i="1"/>
  <c r="Q38" i="1"/>
  <c r="B38" i="4" s="1"/>
  <c r="Y37" i="1"/>
  <c r="X37" i="1"/>
  <c r="W37" i="1"/>
  <c r="S37" i="1"/>
  <c r="Q37" i="1"/>
  <c r="B37" i="4" s="1"/>
  <c r="Y36" i="1"/>
  <c r="X36" i="1"/>
  <c r="W36" i="1"/>
  <c r="S36" i="1"/>
  <c r="Q36" i="1"/>
  <c r="B36" i="4" s="1"/>
  <c r="Y35" i="1"/>
  <c r="X35" i="1"/>
  <c r="W35" i="1"/>
  <c r="S35" i="1"/>
  <c r="Q35" i="1"/>
  <c r="B35" i="4" s="1"/>
  <c r="Y34" i="1"/>
  <c r="X34" i="1"/>
  <c r="W34" i="1"/>
  <c r="S34" i="1"/>
  <c r="Q34" i="1"/>
  <c r="B34" i="4" s="1"/>
  <c r="Y33" i="1"/>
  <c r="X33" i="1"/>
  <c r="W33" i="1"/>
  <c r="S33" i="1"/>
  <c r="Q33" i="1"/>
  <c r="B33" i="4" s="1"/>
  <c r="Y32" i="1"/>
  <c r="X32" i="1"/>
  <c r="W32" i="1"/>
  <c r="S32" i="1"/>
  <c r="Q32" i="1"/>
  <c r="B32" i="4" s="1"/>
  <c r="Y31" i="1"/>
  <c r="X31" i="1"/>
  <c r="W31" i="1"/>
  <c r="S31" i="1"/>
  <c r="Q31" i="1"/>
  <c r="B31" i="4" s="1"/>
  <c r="Y30" i="1"/>
  <c r="X30" i="1"/>
  <c r="W30" i="1"/>
  <c r="S30" i="1"/>
  <c r="Q30" i="1"/>
  <c r="B30" i="4" s="1"/>
  <c r="Y29" i="1"/>
  <c r="X29" i="1"/>
  <c r="W29" i="1"/>
  <c r="S29" i="1"/>
  <c r="Q29" i="1"/>
  <c r="B29" i="4" s="1"/>
  <c r="Y28" i="1"/>
  <c r="X28" i="1"/>
  <c r="W28" i="1"/>
  <c r="S28" i="1"/>
  <c r="Q28" i="1"/>
  <c r="B28" i="4" s="1"/>
  <c r="Y27" i="1"/>
  <c r="X27" i="1"/>
  <c r="W27" i="1"/>
  <c r="S27" i="1"/>
  <c r="Q27" i="1"/>
  <c r="B27" i="4" s="1"/>
  <c r="Y26" i="1"/>
  <c r="X26" i="1"/>
  <c r="W26" i="1"/>
  <c r="S26" i="1"/>
  <c r="Q26" i="1"/>
  <c r="B26" i="4" s="1"/>
  <c r="Y25" i="1"/>
  <c r="X25" i="1"/>
  <c r="W25" i="1"/>
  <c r="S25" i="1"/>
  <c r="Q25" i="1"/>
  <c r="B25" i="4" s="1"/>
  <c r="Y24" i="1"/>
  <c r="X24" i="1"/>
  <c r="W24" i="1"/>
  <c r="S24" i="1"/>
  <c r="Q24" i="1"/>
  <c r="B24" i="4" s="1"/>
  <c r="Y23" i="1"/>
  <c r="X23" i="1"/>
  <c r="W23" i="1"/>
  <c r="S23" i="1"/>
  <c r="Q23" i="1"/>
  <c r="B23" i="4" s="1"/>
  <c r="Y22" i="1"/>
  <c r="X22" i="1"/>
  <c r="W22" i="1"/>
  <c r="S22" i="1"/>
  <c r="Q22" i="1"/>
  <c r="B22" i="4" s="1"/>
  <c r="Y21" i="1"/>
  <c r="X21" i="1"/>
  <c r="W21" i="1"/>
  <c r="S21" i="1"/>
  <c r="Q21" i="1"/>
  <c r="B21" i="4" s="1"/>
  <c r="Y20" i="1"/>
  <c r="X20" i="1"/>
  <c r="W20" i="1"/>
  <c r="S20" i="1"/>
  <c r="Q20" i="1"/>
  <c r="B20" i="4" s="1"/>
  <c r="Y19" i="1"/>
  <c r="X19" i="1"/>
  <c r="W19" i="1"/>
  <c r="S19" i="1"/>
  <c r="Q19" i="1"/>
  <c r="B19" i="4" s="1"/>
  <c r="Y18" i="1"/>
  <c r="X18" i="1"/>
  <c r="W18" i="1"/>
  <c r="S18" i="1"/>
  <c r="Q18" i="1"/>
  <c r="B18" i="4" s="1"/>
  <c r="Y17" i="1"/>
  <c r="X17" i="1"/>
  <c r="W17" i="1"/>
  <c r="S17" i="1"/>
  <c r="Q17" i="1"/>
  <c r="B17" i="4" s="1"/>
  <c r="Y16" i="1"/>
  <c r="X16" i="1"/>
  <c r="W16" i="1"/>
  <c r="S16" i="1"/>
  <c r="Q16" i="1"/>
  <c r="B16" i="4" s="1"/>
  <c r="Y15" i="1"/>
  <c r="X15" i="1"/>
  <c r="W15" i="1"/>
  <c r="S15" i="1"/>
  <c r="Q15" i="1"/>
  <c r="B15" i="4" s="1"/>
  <c r="Y14" i="1"/>
  <c r="X14" i="1"/>
  <c r="W14" i="1"/>
  <c r="S14" i="1"/>
  <c r="Q14" i="1"/>
  <c r="B14" i="4" s="1"/>
  <c r="Y13" i="1"/>
  <c r="X13" i="1"/>
  <c r="W13" i="1"/>
  <c r="S13" i="1"/>
  <c r="Q13" i="1"/>
  <c r="B13" i="4" s="1"/>
  <c r="Y12" i="1"/>
  <c r="X12" i="1"/>
  <c r="W12" i="1"/>
  <c r="S12" i="1"/>
  <c r="Q12" i="1"/>
  <c r="B12" i="4" s="1"/>
  <c r="Y11" i="1"/>
  <c r="X11" i="1"/>
  <c r="W11" i="1"/>
  <c r="S11" i="1"/>
  <c r="Q11" i="1"/>
  <c r="B11" i="4" s="1"/>
  <c r="Y10" i="1"/>
  <c r="X10" i="1"/>
  <c r="W10" i="1"/>
  <c r="S10" i="1"/>
  <c r="Q10" i="1"/>
  <c r="B10" i="4" s="1"/>
  <c r="Y9" i="1"/>
  <c r="X9" i="1"/>
  <c r="W9" i="1"/>
  <c r="S9" i="1"/>
  <c r="Q9" i="1"/>
  <c r="B9" i="4" s="1"/>
  <c r="Y8" i="1"/>
  <c r="X8" i="1"/>
  <c r="W8" i="1"/>
  <c r="S8" i="1"/>
  <c r="Q8" i="1"/>
  <c r="B8" i="4" s="1"/>
  <c r="Y7" i="1"/>
  <c r="X7" i="1"/>
  <c r="W7" i="1"/>
  <c r="S7" i="1"/>
  <c r="Q7" i="1"/>
  <c r="B7" i="4" s="1"/>
  <c r="Y6" i="1"/>
  <c r="X6" i="1"/>
  <c r="W6" i="1"/>
  <c r="S6" i="1"/>
  <c r="Q6" i="1"/>
  <c r="B6" i="4" s="1"/>
  <c r="Y5" i="1"/>
  <c r="X5" i="1"/>
  <c r="W5" i="1"/>
  <c r="S5" i="1"/>
  <c r="Q5" i="1"/>
  <c r="B5" i="4" s="1"/>
  <c r="Y4" i="1"/>
  <c r="X4" i="1"/>
  <c r="W4" i="1"/>
  <c r="S4" i="1"/>
  <c r="Q4" i="1"/>
  <c r="T77" i="1"/>
  <c r="T69" i="1"/>
  <c r="R13" i="1"/>
  <c r="C13" i="4" s="1"/>
  <c r="T11" i="1"/>
  <c r="T154" i="1"/>
  <c r="T70" i="1" l="1"/>
  <c r="T158" i="1"/>
  <c r="R156" i="1"/>
  <c r="C159" i="4" s="1"/>
  <c r="R136" i="1"/>
  <c r="C139" i="4" s="1"/>
  <c r="T126" i="1"/>
  <c r="R144" i="1"/>
  <c r="C147" i="4" s="1"/>
  <c r="T24" i="1"/>
  <c r="T38" i="1"/>
  <c r="U38" i="1" s="1"/>
  <c r="U77" i="1"/>
  <c r="B96" i="4"/>
  <c r="T93" i="1"/>
  <c r="U93" i="1" s="1"/>
  <c r="R93" i="1"/>
  <c r="C96" i="4" s="1"/>
  <c r="B126" i="4"/>
  <c r="R123" i="1"/>
  <c r="T123" i="1"/>
  <c r="U123" i="1" s="1"/>
  <c r="T111" i="1"/>
  <c r="U111" i="1" s="1"/>
  <c r="R111" i="1"/>
  <c r="C114" i="4" s="1"/>
  <c r="B89" i="4"/>
  <c r="T86" i="1"/>
  <c r="R86" i="1"/>
  <c r="C89" i="4" s="1"/>
  <c r="B93" i="4"/>
  <c r="T90" i="1"/>
  <c r="U90" i="1" s="1"/>
  <c r="R90" i="1"/>
  <c r="C93" i="4" s="1"/>
  <c r="B109" i="4"/>
  <c r="T106" i="1"/>
  <c r="U106" i="1" s="1"/>
  <c r="R106" i="1"/>
  <c r="C109" i="4" s="1"/>
  <c r="B121" i="4"/>
  <c r="R118" i="1"/>
  <c r="T118" i="1"/>
  <c r="U118" i="1" s="1"/>
  <c r="B115" i="4"/>
  <c r="R112" i="1"/>
  <c r="C115" i="4" s="1"/>
  <c r="T112" i="1"/>
  <c r="U112" i="1" s="1"/>
  <c r="B103" i="4"/>
  <c r="R100" i="1"/>
  <c r="C103" i="4" s="1"/>
  <c r="T100" i="1"/>
  <c r="B117" i="4"/>
  <c r="R114" i="1"/>
  <c r="C117" i="4" s="1"/>
  <c r="T114" i="1"/>
  <c r="U114" i="1" s="1"/>
  <c r="B90" i="4"/>
  <c r="T87" i="1"/>
  <c r="U87" i="1" s="1"/>
  <c r="R87" i="1"/>
  <c r="C90" i="4" s="1"/>
  <c r="B100" i="4"/>
  <c r="R97" i="1"/>
  <c r="T97" i="1"/>
  <c r="B122" i="4"/>
  <c r="R119" i="1"/>
  <c r="T119" i="1"/>
  <c r="U119" i="1" s="1"/>
  <c r="B97" i="4"/>
  <c r="T94" i="1"/>
  <c r="U94" i="1" s="1"/>
  <c r="R94" i="1"/>
  <c r="C97" i="4" s="1"/>
  <c r="B94" i="4"/>
  <c r="T91" i="1"/>
  <c r="U91" i="1" s="1"/>
  <c r="R91" i="1"/>
  <c r="C94" i="4" s="1"/>
  <c r="B91" i="4"/>
  <c r="T88" i="1"/>
  <c r="U88" i="1" s="1"/>
  <c r="R88" i="1"/>
  <c r="C91" i="4" s="1"/>
  <c r="B107" i="4"/>
  <c r="T104" i="1"/>
  <c r="R104" i="1"/>
  <c r="C107" i="4" s="1"/>
  <c r="B123" i="4"/>
  <c r="R120" i="1"/>
  <c r="T120" i="1"/>
  <c r="B4" i="4"/>
  <c r="R4" i="1"/>
  <c r="C4" i="4" s="1"/>
  <c r="B104" i="4"/>
  <c r="T101" i="1"/>
  <c r="U101" i="1" s="1"/>
  <c r="R101" i="1"/>
  <c r="B106" i="4"/>
  <c r="R103" i="1"/>
  <c r="C106" i="4" s="1"/>
  <c r="T103" i="1"/>
  <c r="U103" i="1" s="1"/>
  <c r="B101" i="4"/>
  <c r="R98" i="1"/>
  <c r="C101" i="4" s="1"/>
  <c r="T98" i="1"/>
  <c r="U98" i="1" s="1"/>
  <c r="T139" i="1"/>
  <c r="U139" i="1" s="1"/>
  <c r="B98" i="4"/>
  <c r="R95" i="1"/>
  <c r="C98" i="4" s="1"/>
  <c r="T95" i="1"/>
  <c r="B124" i="4"/>
  <c r="R121" i="1"/>
  <c r="C124" i="4" s="1"/>
  <c r="T121" i="1"/>
  <c r="U121" i="1" s="1"/>
  <c r="B116" i="4"/>
  <c r="T113" i="1"/>
  <c r="R113" i="1"/>
  <c r="C116" i="4" s="1"/>
  <c r="B87" i="4"/>
  <c r="T84" i="1"/>
  <c r="U84" i="1" s="1"/>
  <c r="R84" i="1"/>
  <c r="C87" i="4" s="1"/>
  <c r="B95" i="4"/>
  <c r="R92" i="1"/>
  <c r="C95" i="4" s="1"/>
  <c r="T92" i="1"/>
  <c r="U92" i="1" s="1"/>
  <c r="T27" i="1"/>
  <c r="U27" i="1" s="1"/>
  <c r="B92" i="4"/>
  <c r="T89" i="1"/>
  <c r="U89" i="1" s="1"/>
  <c r="R89" i="1"/>
  <c r="B108" i="4"/>
  <c r="R105" i="1"/>
  <c r="C108" i="4" s="1"/>
  <c r="T105" i="1"/>
  <c r="U105" i="1" s="1"/>
  <c r="B120" i="4"/>
  <c r="R117" i="1"/>
  <c r="C120" i="4" s="1"/>
  <c r="T117" i="1"/>
  <c r="B105" i="4"/>
  <c r="R102" i="1"/>
  <c r="C105" i="4" s="1"/>
  <c r="T102" i="1"/>
  <c r="U102" i="1" s="1"/>
  <c r="B125" i="4"/>
  <c r="R122" i="1"/>
  <c r="C125" i="4" s="1"/>
  <c r="T122" i="1"/>
  <c r="U122" i="1" s="1"/>
  <c r="B119" i="4"/>
  <c r="R116" i="1"/>
  <c r="T116" i="1"/>
  <c r="B111" i="4"/>
  <c r="T108" i="1"/>
  <c r="U108" i="1" s="1"/>
  <c r="R108" i="1"/>
  <c r="C111" i="4" s="1"/>
  <c r="B88" i="4"/>
  <c r="T85" i="1"/>
  <c r="U85" i="1" s="1"/>
  <c r="R85" i="1"/>
  <c r="C88" i="4" s="1"/>
  <c r="B102" i="4"/>
  <c r="R99" i="1"/>
  <c r="C102" i="4" s="1"/>
  <c r="T99" i="1"/>
  <c r="U99" i="1" s="1"/>
  <c r="B118" i="4"/>
  <c r="T115" i="1"/>
  <c r="U115" i="1" s="1"/>
  <c r="R115" i="1"/>
  <c r="C118" i="4" s="1"/>
  <c r="R109" i="1"/>
  <c r="C112" i="4" s="1"/>
  <c r="T109" i="1"/>
  <c r="U109" i="1" s="1"/>
  <c r="B99" i="4"/>
  <c r="R96" i="1"/>
  <c r="C99" i="4" s="1"/>
  <c r="T96" i="1"/>
  <c r="U96" i="1" s="1"/>
  <c r="B110" i="4"/>
  <c r="R107" i="1"/>
  <c r="C110" i="4" s="1"/>
  <c r="T107" i="1"/>
  <c r="U107" i="1" s="1"/>
  <c r="R110" i="1"/>
  <c r="C113" i="4" s="1"/>
  <c r="T110" i="1"/>
  <c r="U110" i="1" s="1"/>
  <c r="B114" i="4"/>
  <c r="B112" i="4"/>
  <c r="B113" i="4"/>
  <c r="U70" i="1"/>
  <c r="U158" i="1"/>
  <c r="T138" i="1"/>
  <c r="U138" i="1" s="1"/>
  <c r="T12" i="1"/>
  <c r="U12" i="1" s="1"/>
  <c r="T130" i="1"/>
  <c r="U130" i="1" s="1"/>
  <c r="R34" i="1"/>
  <c r="C34" i="4" s="1"/>
  <c r="T18" i="1"/>
  <c r="U18" i="1" s="1"/>
  <c r="T147" i="1"/>
  <c r="U147" i="1" s="1"/>
  <c r="T74" i="1"/>
  <c r="U74" i="1" s="1"/>
  <c r="T19" i="1"/>
  <c r="T10" i="1"/>
  <c r="U10" i="1" s="1"/>
  <c r="R33" i="1"/>
  <c r="C33" i="4" s="1"/>
  <c r="R127" i="1"/>
  <c r="C130" i="4" s="1"/>
  <c r="R124" i="1"/>
  <c r="C127" i="4" s="1"/>
  <c r="R16" i="1"/>
  <c r="C16" i="4" s="1"/>
  <c r="R132" i="1"/>
  <c r="C135" i="4" s="1"/>
  <c r="T16" i="1"/>
  <c r="U16" i="1" s="1"/>
  <c r="U126" i="1"/>
  <c r="T150" i="1"/>
  <c r="U150" i="1" s="1"/>
  <c r="R163" i="1"/>
  <c r="C166" i="4" s="1"/>
  <c r="R12" i="1"/>
  <c r="C12" i="4" s="1"/>
  <c r="R31" i="1"/>
  <c r="C31" i="4" s="1"/>
  <c r="T31" i="1"/>
  <c r="U31" i="1" s="1"/>
  <c r="T67" i="1"/>
  <c r="U67" i="1" s="1"/>
  <c r="R25" i="1"/>
  <c r="C25" i="4" s="1"/>
  <c r="T25" i="1"/>
  <c r="U25" i="1" s="1"/>
  <c r="R37" i="1"/>
  <c r="C37" i="4" s="1"/>
  <c r="T41" i="1"/>
  <c r="U41" i="1" s="1"/>
  <c r="T33" i="1"/>
  <c r="U33" i="1" s="1"/>
  <c r="R5" i="1"/>
  <c r="C5" i="4" s="1"/>
  <c r="T5" i="1"/>
  <c r="U5" i="1" s="1"/>
  <c r="T35" i="1"/>
  <c r="U35" i="1" s="1"/>
  <c r="R128" i="1"/>
  <c r="C131" i="4" s="1"/>
  <c r="T6" i="1"/>
  <c r="U6" i="1" s="1"/>
  <c r="T73" i="1"/>
  <c r="U73" i="1" s="1"/>
  <c r="R147" i="1"/>
  <c r="C150" i="4" s="1"/>
  <c r="T37" i="1"/>
  <c r="U37" i="1" s="1"/>
  <c r="R27" i="1"/>
  <c r="C27" i="4" s="1"/>
  <c r="T28" i="1"/>
  <c r="U28" i="1" s="1"/>
  <c r="U154" i="1"/>
  <c r="U11" i="1"/>
  <c r="U69" i="1"/>
  <c r="R125" i="1"/>
  <c r="C128" i="4" s="1"/>
  <c r="R137" i="1"/>
  <c r="C140" i="4" s="1"/>
  <c r="T21" i="1"/>
  <c r="U21" i="1" s="1"/>
  <c r="R154" i="1"/>
  <c r="C157" i="4" s="1"/>
  <c r="R149" i="1"/>
  <c r="C152" i="4" s="1"/>
  <c r="R21" i="1"/>
  <c r="C21" i="4" s="1"/>
  <c r="T135" i="1"/>
  <c r="U135" i="1" s="1"/>
  <c r="R145" i="1"/>
  <c r="C148" i="4" s="1"/>
  <c r="R18" i="1"/>
  <c r="C18" i="4" s="1"/>
  <c r="R32" i="1"/>
  <c r="C32" i="4" s="1"/>
  <c r="R6" i="1"/>
  <c r="C6" i="4" s="1"/>
  <c r="R10" i="1"/>
  <c r="C10" i="4" s="1"/>
  <c r="U24" i="1"/>
  <c r="T125" i="1"/>
  <c r="U125" i="1" s="1"/>
  <c r="R148" i="1"/>
  <c r="C151" i="4" s="1"/>
  <c r="R9" i="1"/>
  <c r="C9" i="4" s="1"/>
  <c r="T8" i="1"/>
  <c r="U8" i="1" s="1"/>
  <c r="T13" i="1"/>
  <c r="U13" i="1" s="1"/>
  <c r="R35" i="1"/>
  <c r="C35" i="4" s="1"/>
  <c r="T9" i="1"/>
  <c r="U9" i="1" s="1"/>
  <c r="T76" i="1"/>
  <c r="U76" i="1" s="1"/>
  <c r="R153" i="1"/>
  <c r="C156" i="4" s="1"/>
  <c r="R161" i="1"/>
  <c r="C164" i="4" s="1"/>
  <c r="R17" i="1"/>
  <c r="C17" i="4" s="1"/>
  <c r="T29" i="1"/>
  <c r="U29" i="1" s="1"/>
  <c r="T17" i="1"/>
  <c r="U17" i="1" s="1"/>
  <c r="T15" i="1"/>
  <c r="U15" i="1" s="1"/>
  <c r="T71" i="1"/>
  <c r="U71" i="1" s="1"/>
  <c r="T141" i="1"/>
  <c r="U141" i="1" s="1"/>
  <c r="R141" i="1"/>
  <c r="C144" i="4" s="1"/>
  <c r="T145" i="1"/>
  <c r="U145" i="1" s="1"/>
  <c r="R138" i="1"/>
  <c r="C141" i="4" s="1"/>
  <c r="T153" i="1"/>
  <c r="U153" i="1" s="1"/>
  <c r="T142" i="1"/>
  <c r="U142" i="1" s="1"/>
  <c r="R8" i="1"/>
  <c r="C8" i="4" s="1"/>
  <c r="T30" i="1"/>
  <c r="U30" i="1" s="1"/>
  <c r="T7" i="1"/>
  <c r="U7" i="1" s="1"/>
  <c r="T75" i="1"/>
  <c r="U75" i="1" s="1"/>
  <c r="R41" i="1"/>
  <c r="C41" i="4" s="1"/>
  <c r="U116" i="1"/>
  <c r="R39" i="1"/>
  <c r="C39" i="4" s="1"/>
  <c r="AG9" i="1"/>
  <c r="R152" i="1"/>
  <c r="C155" i="4" s="1"/>
  <c r="R20" i="1"/>
  <c r="C20" i="4" s="1"/>
  <c r="R43" i="1"/>
  <c r="C43" i="4" s="1"/>
  <c r="R23" i="1"/>
  <c r="C23" i="4" s="1"/>
  <c r="T39" i="1"/>
  <c r="U39" i="1" s="1"/>
  <c r="T124" i="1"/>
  <c r="U124" i="1" s="1"/>
  <c r="T156" i="1"/>
  <c r="U156" i="1" s="1"/>
  <c r="T20" i="1"/>
  <c r="U20" i="1" s="1"/>
  <c r="T146" i="1"/>
  <c r="U146" i="1" s="1"/>
  <c r="T43" i="1"/>
  <c r="U43" i="1" s="1"/>
  <c r="T23" i="1"/>
  <c r="U23" i="1" s="1"/>
  <c r="R7" i="1"/>
  <c r="C7" i="4" s="1"/>
  <c r="R142" i="1"/>
  <c r="C145" i="4" s="1"/>
  <c r="AG10" i="1"/>
  <c r="T68" i="1"/>
  <c r="U68" i="1" s="1"/>
  <c r="T128" i="1"/>
  <c r="U128" i="1" s="1"/>
  <c r="T44" i="1"/>
  <c r="U44" i="1" s="1"/>
  <c r="T48" i="1"/>
  <c r="U48" i="1" s="1"/>
  <c r="T52" i="1"/>
  <c r="U52" i="1" s="1"/>
  <c r="AG14" i="1"/>
  <c r="R40" i="1"/>
  <c r="C40" i="4" s="1"/>
  <c r="R19" i="1"/>
  <c r="C19" i="4" s="1"/>
  <c r="R38" i="1"/>
  <c r="C38" i="4" s="1"/>
  <c r="R42" i="1"/>
  <c r="C42" i="4" s="1"/>
  <c r="T161" i="1"/>
  <c r="U161" i="1" s="1"/>
  <c r="T64" i="1"/>
  <c r="U64" i="1" s="1"/>
  <c r="R140" i="1"/>
  <c r="C143" i="4" s="1"/>
  <c r="T40" i="1"/>
  <c r="U40" i="1" s="1"/>
  <c r="R11" i="1"/>
  <c r="C11" i="4" s="1"/>
  <c r="R30" i="1"/>
  <c r="C30" i="4" s="1"/>
  <c r="T42" i="1"/>
  <c r="U42" i="1" s="1"/>
  <c r="T140" i="1"/>
  <c r="U140" i="1" s="1"/>
  <c r="T79" i="1"/>
  <c r="U79" i="1" s="1"/>
  <c r="T83" i="1"/>
  <c r="U83" i="1" s="1"/>
  <c r="R36" i="1"/>
  <c r="C36" i="4" s="1"/>
  <c r="R22" i="1"/>
  <c r="C22" i="4" s="1"/>
  <c r="T34" i="1"/>
  <c r="U34" i="1" s="1"/>
  <c r="R129" i="1"/>
  <c r="C132" i="4" s="1"/>
  <c r="T151" i="1"/>
  <c r="U151" i="1" s="1"/>
  <c r="R55" i="1"/>
  <c r="C55" i="4" s="1"/>
  <c r="U86" i="1"/>
  <c r="T32" i="1"/>
  <c r="U32" i="1" s="1"/>
  <c r="T14" i="1"/>
  <c r="U14" i="1" s="1"/>
  <c r="T72" i="1"/>
  <c r="U72" i="1" s="1"/>
  <c r="R59" i="1"/>
  <c r="C59" i="4" s="1"/>
  <c r="R26" i="1"/>
  <c r="C26" i="4" s="1"/>
  <c r="R24" i="1"/>
  <c r="C24" i="4" s="1"/>
  <c r="T36" i="1"/>
  <c r="U36" i="1" s="1"/>
  <c r="R14" i="1"/>
  <c r="C14" i="4" s="1"/>
  <c r="R15" i="1"/>
  <c r="C15" i="4" s="1"/>
  <c r="T26" i="1"/>
  <c r="U26" i="1" s="1"/>
  <c r="R126" i="1"/>
  <c r="C129" i="4" s="1"/>
  <c r="T144" i="1"/>
  <c r="U144" i="1" s="1"/>
  <c r="R63" i="1"/>
  <c r="C63" i="4" s="1"/>
  <c r="R75" i="1"/>
  <c r="C75" i="4" s="1"/>
  <c r="R79" i="1"/>
  <c r="C79" i="4" s="1"/>
  <c r="R130" i="1"/>
  <c r="C133" i="4" s="1"/>
  <c r="R83" i="1"/>
  <c r="C83" i="4" s="1"/>
  <c r="T152" i="1"/>
  <c r="U152" i="1" s="1"/>
  <c r="T159" i="1"/>
  <c r="U159" i="1" s="1"/>
  <c r="AG12" i="1"/>
  <c r="R157" i="1"/>
  <c r="C160" i="4" s="1"/>
  <c r="T53" i="1"/>
  <c r="U53" i="1" s="1"/>
  <c r="R44" i="1"/>
  <c r="C44" i="4" s="1"/>
  <c r="R64" i="1"/>
  <c r="C64" i="4" s="1"/>
  <c r="AG5" i="1"/>
  <c r="U95" i="1"/>
  <c r="T129" i="1"/>
  <c r="U129" i="1" s="1"/>
  <c r="T132" i="1"/>
  <c r="U132" i="1" s="1"/>
  <c r="R135" i="1"/>
  <c r="C138" i="4" s="1"/>
  <c r="T148" i="1"/>
  <c r="U148" i="1" s="1"/>
  <c r="R151" i="1"/>
  <c r="C154" i="4" s="1"/>
  <c r="T54" i="1"/>
  <c r="U54" i="1" s="1"/>
  <c r="R45" i="1"/>
  <c r="C45" i="4" s="1"/>
  <c r="R65" i="1"/>
  <c r="C65" i="4" s="1"/>
  <c r="C119" i="4"/>
  <c r="T55" i="1"/>
  <c r="U55" i="1" s="1"/>
  <c r="R46" i="1"/>
  <c r="C46" i="4" s="1"/>
  <c r="R66" i="1"/>
  <c r="C66" i="4" s="1"/>
  <c r="U97" i="1"/>
  <c r="T56" i="1"/>
  <c r="U56" i="1" s="1"/>
  <c r="R47" i="1"/>
  <c r="C47" i="4" s="1"/>
  <c r="R67" i="1"/>
  <c r="C67" i="4" s="1"/>
  <c r="C121" i="4"/>
  <c r="T4" i="1"/>
  <c r="U4" i="1" s="1"/>
  <c r="T57" i="1"/>
  <c r="U57" i="1" s="1"/>
  <c r="R48" i="1"/>
  <c r="C48" i="4" s="1"/>
  <c r="R68" i="1"/>
  <c r="C68" i="4" s="1"/>
  <c r="AG6" i="1"/>
  <c r="AG15" i="1"/>
  <c r="C92" i="4"/>
  <c r="C122" i="4"/>
  <c r="R139" i="1"/>
  <c r="C142" i="4" s="1"/>
  <c r="T155" i="1"/>
  <c r="U155" i="1" s="1"/>
  <c r="R158" i="1"/>
  <c r="C161" i="4" s="1"/>
  <c r="T58" i="1"/>
  <c r="U58" i="1" s="1"/>
  <c r="R49" i="1"/>
  <c r="C49" i="4" s="1"/>
  <c r="R69" i="1"/>
  <c r="C69" i="4" s="1"/>
  <c r="U100" i="1"/>
  <c r="C123" i="4"/>
  <c r="T59" i="1"/>
  <c r="U59" i="1" s="1"/>
  <c r="R50" i="1"/>
  <c r="C50" i="4" s="1"/>
  <c r="R70" i="1"/>
  <c r="C70" i="4" s="1"/>
  <c r="T133" i="1"/>
  <c r="U133" i="1" s="1"/>
  <c r="T136" i="1"/>
  <c r="U136" i="1" s="1"/>
  <c r="T149" i="1"/>
  <c r="U149" i="1" s="1"/>
  <c r="R155" i="1"/>
  <c r="C158" i="4" s="1"/>
  <c r="T60" i="1"/>
  <c r="U60" i="1" s="1"/>
  <c r="R51" i="1"/>
  <c r="C51" i="4" s="1"/>
  <c r="R71" i="1"/>
  <c r="C71" i="4" s="1"/>
  <c r="T61" i="1"/>
  <c r="U61" i="1" s="1"/>
  <c r="R52" i="1"/>
  <c r="C52" i="4" s="1"/>
  <c r="R72" i="1"/>
  <c r="C72" i="4" s="1"/>
  <c r="AG11" i="1"/>
  <c r="C126" i="4"/>
  <c r="R29" i="1"/>
  <c r="C29" i="4" s="1"/>
  <c r="T22" i="1"/>
  <c r="U22" i="1" s="1"/>
  <c r="R28" i="1"/>
  <c r="C28" i="4" s="1"/>
  <c r="T127" i="1"/>
  <c r="U127" i="1" s="1"/>
  <c r="R133" i="1"/>
  <c r="C136" i="4" s="1"/>
  <c r="R146" i="1"/>
  <c r="C149" i="4" s="1"/>
  <c r="T62" i="1"/>
  <c r="U62" i="1" s="1"/>
  <c r="R53" i="1"/>
  <c r="C53" i="4" s="1"/>
  <c r="R73" i="1"/>
  <c r="C73" i="4" s="1"/>
  <c r="U104" i="1"/>
  <c r="T143" i="1"/>
  <c r="U143" i="1" s="1"/>
  <c r="R162" i="1"/>
  <c r="C165" i="4" s="1"/>
  <c r="T63" i="1"/>
  <c r="U63" i="1" s="1"/>
  <c r="R54" i="1"/>
  <c r="C54" i="4" s="1"/>
  <c r="R74" i="1"/>
  <c r="C74" i="4" s="1"/>
  <c r="T162" i="1"/>
  <c r="U162" i="1" s="1"/>
  <c r="R143" i="1"/>
  <c r="C146" i="4" s="1"/>
  <c r="T45" i="1"/>
  <c r="U45" i="1" s="1"/>
  <c r="T65" i="1"/>
  <c r="U65" i="1" s="1"/>
  <c r="R56" i="1"/>
  <c r="C56" i="4" s="1"/>
  <c r="R76" i="1"/>
  <c r="C76" i="4" s="1"/>
  <c r="AG7" i="1"/>
  <c r="C100" i="4"/>
  <c r="U117" i="1"/>
  <c r="R160" i="1"/>
  <c r="C163" i="4" s="1"/>
  <c r="T134" i="1"/>
  <c r="U134" i="1" s="1"/>
  <c r="U19" i="1"/>
  <c r="T137" i="1"/>
  <c r="U137" i="1" s="1"/>
  <c r="R150" i="1"/>
  <c r="C153" i="4" s="1"/>
  <c r="R159" i="1"/>
  <c r="C162" i="4" s="1"/>
  <c r="T46" i="1"/>
  <c r="U46" i="1" s="1"/>
  <c r="T66" i="1"/>
  <c r="U66" i="1" s="1"/>
  <c r="R57" i="1"/>
  <c r="C57" i="4" s="1"/>
  <c r="R77" i="1"/>
  <c r="C77" i="4" s="1"/>
  <c r="R131" i="1"/>
  <c r="C134" i="4" s="1"/>
  <c r="R134" i="1"/>
  <c r="C137" i="4" s="1"/>
  <c r="T47" i="1"/>
  <c r="U47" i="1" s="1"/>
  <c r="T78" i="1"/>
  <c r="U78" i="1" s="1"/>
  <c r="R58" i="1"/>
  <c r="C58" i="4" s="1"/>
  <c r="R78" i="1"/>
  <c r="C78" i="4" s="1"/>
  <c r="AG8" i="1"/>
  <c r="U120" i="1"/>
  <c r="T163" i="1"/>
  <c r="U163" i="1" s="1"/>
  <c r="T49" i="1"/>
  <c r="U49" i="1" s="1"/>
  <c r="T80" i="1"/>
  <c r="U80" i="1" s="1"/>
  <c r="R60" i="1"/>
  <c r="C60" i="4" s="1"/>
  <c r="R80" i="1"/>
  <c r="C80" i="4" s="1"/>
  <c r="AG13" i="1"/>
  <c r="C104" i="4"/>
  <c r="T131" i="1"/>
  <c r="U131" i="1" s="1"/>
  <c r="T50" i="1"/>
  <c r="U50" i="1" s="1"/>
  <c r="T81" i="1"/>
  <c r="U81" i="1" s="1"/>
  <c r="R61" i="1"/>
  <c r="C61" i="4" s="1"/>
  <c r="R81" i="1"/>
  <c r="C81" i="4" s="1"/>
  <c r="T157" i="1"/>
  <c r="U157" i="1" s="1"/>
  <c r="T160" i="1"/>
  <c r="U160" i="1" s="1"/>
  <c r="T51" i="1"/>
  <c r="U51" i="1" s="1"/>
  <c r="T82" i="1"/>
  <c r="U82" i="1" s="1"/>
  <c r="R62" i="1"/>
  <c r="C62" i="4" s="1"/>
  <c r="R82" i="1"/>
  <c r="C82" i="4" s="1"/>
  <c r="U113" i="1"/>
  <c r="AG4" i="1"/>
</calcChain>
</file>

<file path=xl/sharedStrings.xml><?xml version="1.0" encoding="utf-8"?>
<sst xmlns="http://schemas.openxmlformats.org/spreadsheetml/2006/main" count="10203" uniqueCount="1956">
  <si>
    <t>A</t>
  </si>
  <si>
    <t>B</t>
  </si>
  <si>
    <t>CA
Kontrol</t>
  </si>
  <si>
    <t>¯</t>
  </si>
  <si>
    <t>KİTAPÇIĞI</t>
  </si>
  <si>
    <t>TÜRKÇE</t>
  </si>
  <si>
    <t>MATEMATİK</t>
  </si>
  <si>
    <t>FELSEFE</t>
  </si>
  <si>
    <t>DİN</t>
  </si>
  <si>
    <t>GEOMETRİ</t>
  </si>
  <si>
    <t>FİZİK</t>
  </si>
  <si>
    <t>KİMYA</t>
  </si>
  <si>
    <t>BİYOLOJİ</t>
  </si>
  <si>
    <t>KONU KODU</t>
  </si>
  <si>
    <t>DERS ADI</t>
  </si>
  <si>
    <t>KONU ADI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</si>
  <si>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</si>
  <si>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</si>
  <si>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</si>
  <si>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</si>
  <si>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</si>
  <si>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</si>
  <si>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</si>
  <si>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</si>
  <si>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</si>
  <si>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</si>
  <si>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</si>
  <si>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</si>
  <si>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</si>
  <si>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</si>
  <si>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</si>
  <si>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</si>
  <si>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</si>
  <si>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</si>
  <si>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</si>
  <si>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</si>
  <si>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</si>
  <si>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Psikoloji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</si>
  <si>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</si>
  <si>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</si>
  <si>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</si>
  <si>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</si>
  <si>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</si>
  <si>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</si>
  <si>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</si>
  <si>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</si>
  <si>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</si>
  <si>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</si>
  <si>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</si>
  <si>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</si>
  <si>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</si>
  <si>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</si>
  <si>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</si>
  <si>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</si>
  <si>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</si>
  <si>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</si>
  <si>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</si>
  <si>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</si>
  <si>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</si>
  <si>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</si>
  <si>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</si>
  <si>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</si>
  <si>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</si>
  <si>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</si>
  <si>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</si>
  <si>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</si>
  <si>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</si>
  <si>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</si>
  <si>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</si>
  <si>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</si>
  <si>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</si>
  <si>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</si>
  <si>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</si>
  <si>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</si>
  <si>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</si>
  <si>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</si>
  <si>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</si>
  <si>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</si>
  <si>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</si>
  <si>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</si>
  <si>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</si>
  <si>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</si>
  <si>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</si>
  <si>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</si>
  <si>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</si>
  <si>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</si>
  <si>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</si>
  <si>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</si>
  <si>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</si>
  <si>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</si>
  <si>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</si>
  <si>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</si>
  <si>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</si>
  <si>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</si>
  <si>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</si>
  <si>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</si>
  <si>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</si>
  <si>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</si>
  <si>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</si>
  <si>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</si>
  <si>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</si>
  <si>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</si>
  <si>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</si>
  <si>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</si>
  <si>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</si>
  <si>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</si>
  <si>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</si>
  <si>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</si>
  <si>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</si>
  <si>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</si>
  <si>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</si>
  <si>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</si>
  <si>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COĞRAFYA-1</t>
  </si>
  <si>
    <t>TÜRK DİLİ VE EDEBİYATI</t>
  </si>
  <si>
    <t>COĞRAFYA-2</t>
  </si>
  <si>
    <t>Seçenek Kontrolü</t>
  </si>
  <si>
    <t>COĞ-1</t>
  </si>
  <si>
    <t>TARİH-1</t>
  </si>
  <si>
    <t>TARİH-2</t>
  </si>
  <si>
    <t>Türkiye'nin Coğrafi Konumu</t>
  </si>
  <si>
    <t>SINIF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</si>
  <si>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</si>
  <si>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</si>
  <si>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</si>
  <si>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</si>
  <si>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</si>
  <si>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</si>
  <si>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</si>
  <si>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</si>
  <si>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</si>
  <si>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</si>
  <si>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</si>
  <si>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</si>
  <si>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</si>
  <si>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</si>
  <si>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</si>
  <si>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</si>
  <si>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</si>
  <si>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</si>
  <si>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</si>
  <si>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</si>
  <si>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</si>
  <si>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</si>
  <si>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</si>
  <si>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</si>
  <si>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</si>
  <si>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</si>
  <si>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</si>
  <si>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</si>
  <si>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</si>
  <si>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</si>
  <si>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</si>
  <si>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C</t>
  </si>
  <si>
    <t>D</t>
  </si>
  <si>
    <t>E</t>
  </si>
  <si>
    <t>TOPLAM</t>
  </si>
  <si>
    <t>Fiilimsiler</t>
  </si>
  <si>
    <t>Makale</t>
  </si>
  <si>
    <t>Eleştiri</t>
  </si>
  <si>
    <t>• CEVAP •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</si>
  <si>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</si>
  <si>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</si>
  <si>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</si>
  <si>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</si>
  <si>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</si>
  <si>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</si>
  <si>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</si>
  <si>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</si>
  <si>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</si>
  <si>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</si>
  <si>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</si>
  <si>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</si>
  <si>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</si>
  <si>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</si>
  <si>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</si>
  <si>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</si>
  <si>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</si>
  <si>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</si>
  <si>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</si>
  <si>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</si>
  <si>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</si>
  <si>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</si>
  <si>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</si>
  <si>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</si>
  <si>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</si>
  <si>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</si>
  <si>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</si>
  <si>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</si>
  <si>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</si>
  <si>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</si>
  <si>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</si>
  <si>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</si>
  <si>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</si>
  <si>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</si>
  <si>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</si>
  <si>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</si>
  <si>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</si>
  <si>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</si>
  <si>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</si>
  <si>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</si>
  <si>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</si>
  <si>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</si>
  <si>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</si>
  <si>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</si>
  <si>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</si>
  <si>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</si>
  <si>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</si>
  <si>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</si>
  <si>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</si>
  <si>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</si>
  <si>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</si>
  <si>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</si>
  <si>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</si>
  <si>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</si>
  <si>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</si>
  <si>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</si>
  <si>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</si>
  <si>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</si>
  <si>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</si>
  <si>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</si>
  <si>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</si>
  <si>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</si>
  <si>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</si>
  <si>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</si>
  <si>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</si>
  <si>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</si>
  <si>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</si>
  <si>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</si>
  <si>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</si>
  <si>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</si>
  <si>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</si>
  <si>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</si>
  <si>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</si>
  <si>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</si>
  <si>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</si>
  <si>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</si>
  <si>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</si>
  <si>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</si>
  <si>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</si>
  <si>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</si>
  <si>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</si>
  <si>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</si>
  <si>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</si>
  <si>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</si>
  <si>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</si>
  <si>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</si>
  <si>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</si>
  <si>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</si>
  <si>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</si>
  <si>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</si>
  <si>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</si>
  <si>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</si>
  <si>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</si>
  <si>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</si>
  <si>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</si>
  <si>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</si>
  <si>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</si>
  <si>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</si>
  <si>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</si>
  <si>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</si>
  <si>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</si>
  <si>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</si>
  <si>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</si>
  <si>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</si>
  <si>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</si>
  <si>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</si>
  <si>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</si>
  <si>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</si>
  <si>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</si>
  <si>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</si>
  <si>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</si>
  <si>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</si>
  <si>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</si>
  <si>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</si>
  <si>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</si>
  <si>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Din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</si>
  <si>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</si>
  <si>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</si>
  <si>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</si>
  <si>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</si>
  <si>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</si>
  <si>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</si>
  <si>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</si>
  <si>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</si>
  <si>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</si>
  <si>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</si>
  <si>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</si>
  <si>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</si>
  <si>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</si>
  <si>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</si>
  <si>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</si>
  <si>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</si>
  <si>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</si>
  <si>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</si>
  <si>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</si>
  <si>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</si>
  <si>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</si>
  <si>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</si>
  <si>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</si>
  <si>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</si>
  <si>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</si>
  <si>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</si>
  <si>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</si>
  <si>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</si>
  <si>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</si>
  <si>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</si>
  <si>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</si>
  <si>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</si>
  <si>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</si>
  <si>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</si>
  <si>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</si>
  <si>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</si>
  <si>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</si>
  <si>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</si>
  <si>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</si>
  <si>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</si>
  <si>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</si>
  <si>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</si>
  <si>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</si>
  <si>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</si>
  <si>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</si>
  <si>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</si>
  <si>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</si>
  <si>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</si>
  <si>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</si>
  <si>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</si>
  <si>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TYT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</si>
  <si>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</si>
  <si>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</si>
  <si>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</si>
  <si>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</si>
  <si>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</si>
  <si>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</si>
  <si>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</si>
  <si>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</si>
  <si>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</si>
  <si>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AYT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</si>
  <si>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</si>
  <si>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</si>
  <si>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</si>
  <si>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</si>
  <si>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</si>
  <si>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</si>
  <si>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</si>
  <si>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</si>
  <si>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</si>
  <si>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</si>
  <si>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</si>
  <si>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</si>
  <si>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</si>
  <si>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</si>
  <si>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</si>
  <si>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</si>
  <si>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</si>
  <si>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</si>
  <si>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</si>
  <si>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</si>
  <si>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</si>
  <si>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</si>
  <si>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</si>
  <si>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</si>
  <si>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</si>
  <si>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</si>
  <si>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</si>
  <si>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</si>
  <si>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</si>
  <si>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</si>
  <si>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</si>
  <si>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</si>
  <si>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</si>
  <si>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</si>
  <si>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</si>
  <si>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Diziler Yardımıyla Gerçek Hayat Durumları İle İlgili Problemler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</si>
  <si>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</si>
  <si>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</si>
  <si>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</si>
  <si>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</si>
  <si>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</si>
  <si>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</si>
  <si>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</si>
  <si>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</si>
  <si>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</si>
  <si>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</si>
  <si>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</si>
  <si>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Türevi Yardımıyla Bir Fonksiyonun Grafiğini Çizmek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</si>
  <si>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</si>
  <si>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</si>
  <si>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</si>
  <si>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</si>
  <si>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</si>
  <si>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</si>
  <si>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Analitik Düzlemde Doğru İle Çember</t>
  </si>
  <si>
    <t>Analitik Düzlemde İki Çemberin Birbirlerine Göre Durumu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</si>
  <si>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</si>
  <si>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</si>
  <si>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</si>
  <si>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</si>
  <si>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</si>
  <si>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</si>
  <si>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</si>
  <si>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</si>
  <si>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</si>
  <si>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</si>
  <si>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</si>
  <si>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</si>
  <si>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</si>
  <si>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</si>
  <si>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İçten ve Dıştan Bölen Nokta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</si>
  <si>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</si>
  <si>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</si>
  <si>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</si>
  <si>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</si>
  <si>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</si>
  <si>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</si>
  <si>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Fonksiyonun Grafik ve Tablo Temsilini Kullanarak Problem Çözme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</si>
  <si>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</si>
  <si>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</si>
  <si>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</si>
  <si>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</si>
  <si>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</si>
  <si>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</si>
  <si>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</si>
  <si>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Çemberde Temel Çizimler</t>
  </si>
  <si>
    <t>Bir Çember İle Bir Doğrunun Birbirlerine Göre Durumu</t>
  </si>
  <si>
    <t>Üçgenin Çevrel Çemberi ve Sinüs Teoremi</t>
  </si>
  <si>
    <t>Çemberin Çevre Uzunluğu</t>
  </si>
  <si>
    <t>Dairenin Alanı</t>
  </si>
  <si>
    <t>Dik Dairesel Silindir</t>
  </si>
  <si>
    <t>Dik Dairesel Koni</t>
  </si>
  <si>
    <t>Birleşik Cisimler</t>
  </si>
  <si>
    <t>Koşullu Olasılık</t>
  </si>
  <si>
    <t>Deneysel ve Teorik Olasılık</t>
  </si>
  <si>
    <t>Sayma ve Olasılık</t>
  </si>
  <si>
    <t>Olayların Gerçekleşme Sayısını Toplama ve Çarpma Yöntemlerini Kullanarak Hesaplama</t>
  </si>
  <si>
    <t>Permütasyon</t>
  </si>
  <si>
    <t>Basit Olayların Olasılıkları</t>
  </si>
  <si>
    <t>Fonksiyon Kavramı ve Gösterimi</t>
  </si>
  <si>
    <t>Fonksiyonların Grafikleri</t>
  </si>
  <si>
    <t>İki Fonksiyonun Bileşkesi</t>
  </si>
  <si>
    <t>Bir Fonksiyonun Tersi</t>
  </si>
  <si>
    <t>Polinom Kavramı ve Polinomlarla İşlemler</t>
  </si>
  <si>
    <t>Polinomların Çarpanlara Ayrılması</t>
  </si>
  <si>
    <t>Rasyonel İfadelerin Sadeleştirilmesi</t>
  </si>
  <si>
    <t>İkinci Dereceden Denklemler</t>
  </si>
  <si>
    <t>İkinci Dereceden Bir Bilinmeyenli Denklemler</t>
  </si>
  <si>
    <t>Karmaşık Sayı</t>
  </si>
  <si>
    <t>İkinci Dereceden Bir Bilinmeyenli Denklemin Kökleri İle Katsayıları Arasındaki İlişkiler</t>
  </si>
  <si>
    <t>Dörtgenler ve Çokgenler</t>
  </si>
  <si>
    <t>Düzgün Çokgenler</t>
  </si>
  <si>
    <t>Özel Dörtgenler</t>
  </si>
  <si>
    <t>Prizmalar</t>
  </si>
  <si>
    <t>Piramitler</t>
  </si>
  <si>
    <t>Küp</t>
  </si>
  <si>
    <t>Düzgün Dörtyüzlü</t>
  </si>
  <si>
    <t>Önermeler ve Bileşik Önermeler</t>
  </si>
  <si>
    <t>Tanım, Aksiyom, Teorem ve İspat Kavramları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</si>
  <si>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</si>
  <si>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</si>
  <si>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</si>
  <si>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</si>
  <si>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</si>
  <si>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</si>
  <si>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</si>
  <si>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</si>
  <si>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</si>
  <si>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</si>
  <si>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</si>
  <si>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</si>
  <si>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Köklü İfadeler ve Denklemler</t>
  </si>
  <si>
    <t>Oran ve Orantı</t>
  </si>
  <si>
    <t>Oran, Orantı Kavramlarının Kullanıldığı Problemler</t>
  </si>
  <si>
    <t>Rutin Olmayan Problem</t>
  </si>
  <si>
    <t>Temel Kavramlar ve Doğruda Açılar</t>
  </si>
  <si>
    <t>Üçgende Temel Çizimler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</si>
  <si>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</si>
  <si>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</si>
  <si>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</si>
  <si>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</si>
  <si>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</si>
  <si>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</si>
  <si>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</si>
  <si>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</si>
  <si>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</si>
  <si>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</si>
  <si>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</si>
  <si>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</si>
  <si>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</si>
  <si>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</si>
  <si>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</si>
  <si>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</si>
  <si>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</si>
  <si>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</si>
  <si>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</si>
  <si>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</si>
  <si>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</si>
  <si>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</si>
  <si>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</si>
  <si>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</si>
  <si>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</si>
  <si>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</si>
  <si>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</si>
  <si>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</si>
  <si>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</si>
  <si>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</si>
  <si>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</si>
  <si>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</si>
  <si>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</si>
  <si>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</si>
  <si>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</si>
  <si>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</si>
  <si>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</si>
  <si>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</si>
  <si>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</si>
  <si>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</si>
  <si>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</si>
  <si>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</si>
  <si>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</si>
  <si>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</si>
  <si>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</si>
  <si>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</si>
  <si>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</si>
  <si>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</si>
  <si>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</si>
  <si>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</si>
  <si>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</si>
  <si>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</si>
  <si>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</si>
  <si>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</si>
  <si>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</si>
  <si>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</si>
  <si>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</si>
  <si>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</si>
  <si>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</si>
  <si>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</si>
  <si>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</si>
  <si>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</si>
  <si>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</si>
  <si>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</si>
  <si>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</si>
  <si>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</si>
  <si>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</si>
  <si>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</si>
  <si>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</si>
  <si>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</si>
  <si>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</si>
  <si>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</si>
  <si>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</si>
  <si>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</si>
  <si>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</si>
  <si>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</si>
  <si>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</si>
  <si>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</si>
  <si>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</si>
  <si>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</si>
  <si>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</si>
  <si>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</si>
  <si>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</si>
  <si>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</si>
  <si>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</si>
  <si>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</si>
  <si>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</si>
  <si>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</si>
  <si>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</si>
  <si>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</si>
  <si>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</si>
  <si>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</si>
  <si>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</si>
  <si>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</si>
  <si>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</si>
  <si>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</si>
  <si>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</si>
  <si>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</si>
  <si>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</si>
  <si>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</si>
  <si>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</si>
  <si>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</si>
  <si>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</si>
  <si>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</si>
  <si>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</si>
  <si>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</si>
  <si>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</si>
  <si>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</si>
  <si>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</si>
  <si>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</si>
  <si>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</si>
  <si>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</si>
  <si>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</si>
  <si>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</si>
  <si>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</si>
  <si>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</si>
  <si>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</si>
  <si>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</si>
  <si>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</si>
  <si>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</si>
  <si>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</si>
  <si>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</si>
  <si>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</si>
  <si>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</si>
  <si>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</si>
  <si>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</si>
  <si>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</si>
  <si>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</si>
  <si>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</si>
  <si>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</si>
  <si>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</si>
  <si>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</si>
  <si>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</si>
  <si>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</si>
  <si>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</si>
  <si>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</si>
  <si>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</si>
  <si>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</si>
  <si>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</si>
  <si>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</si>
  <si>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</si>
  <si>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</si>
  <si>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</si>
  <si>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</si>
  <si>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</si>
  <si>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</si>
  <si>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</si>
  <si>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</si>
  <si>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</si>
  <si>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</si>
  <si>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</si>
  <si>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</si>
  <si>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</si>
  <si>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</si>
  <si>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</si>
  <si>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</si>
  <si>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</si>
  <si>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</si>
  <si>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</si>
  <si>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</si>
  <si>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</si>
  <si>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</si>
  <si>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</si>
  <si>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</si>
  <si>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</si>
  <si>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</si>
  <si>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</si>
  <si>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</si>
  <si>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</si>
  <si>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</si>
  <si>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</si>
  <si>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</si>
  <si>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</si>
  <si>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</si>
  <si>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</si>
  <si>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</si>
  <si>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</si>
  <si>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</si>
  <si>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</si>
  <si>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</si>
  <si>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</si>
  <si>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</si>
  <si>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</si>
  <si>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</si>
  <si>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</si>
  <si>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</si>
  <si>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</si>
  <si>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</si>
  <si>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</si>
  <si>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</si>
  <si>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</si>
  <si>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</si>
  <si>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</si>
  <si>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</si>
  <si>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</si>
  <si>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</si>
  <si>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</si>
  <si>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</si>
  <si>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</si>
  <si>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</si>
  <si>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</si>
  <si>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</si>
  <si>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</si>
  <si>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</si>
  <si>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</si>
  <si>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</si>
  <si>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</si>
  <si>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</si>
  <si>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</si>
  <si>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</si>
  <si>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</si>
  <si>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</si>
  <si>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</si>
  <si>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</si>
  <si>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</si>
  <si>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</si>
  <si>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</si>
  <si>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</si>
  <si>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</si>
  <si>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</si>
  <si>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</si>
  <si>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</si>
  <si>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</si>
  <si>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</si>
  <si>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</si>
  <si>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</si>
  <si>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</si>
  <si>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</si>
  <si>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</si>
  <si>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</si>
  <si>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</si>
  <si>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</si>
  <si>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</si>
  <si>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</si>
  <si>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</si>
  <si>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</si>
  <si>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</si>
  <si>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</si>
  <si>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</si>
  <si>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</si>
  <si>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</si>
  <si>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</si>
  <si>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</si>
  <si>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</si>
  <si>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</si>
  <si>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</si>
  <si>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</si>
  <si>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</si>
  <si>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</si>
  <si>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</si>
  <si>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</si>
  <si>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</si>
  <si>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</si>
  <si>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</si>
  <si>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</si>
  <si>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</si>
  <si>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</si>
  <si>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</si>
  <si>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</si>
  <si>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</si>
  <si>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</si>
  <si>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</si>
  <si>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</si>
  <si>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</si>
  <si>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</si>
  <si>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</si>
  <si>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</si>
  <si>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</si>
  <si>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</si>
  <si>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</si>
  <si>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</si>
  <si>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</si>
  <si>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</si>
  <si>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</si>
  <si>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</si>
  <si>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</si>
  <si>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</si>
  <si>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</si>
  <si>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</si>
  <si>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</si>
  <si>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</si>
  <si>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</si>
  <si>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</si>
  <si>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</si>
  <si>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</si>
  <si>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</si>
  <si>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</si>
  <si>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</si>
  <si>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</si>
  <si>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</si>
  <si>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</si>
  <si>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</si>
  <si>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</si>
  <si>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</si>
  <si>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</si>
  <si>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</si>
  <si>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</si>
  <si>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</si>
  <si>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</si>
  <si>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</si>
  <si>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</si>
  <si>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</si>
  <si>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</si>
  <si>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</si>
  <si>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</si>
  <si>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</si>
  <si>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</si>
  <si>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</si>
  <si>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</si>
  <si>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</si>
  <si>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</si>
  <si>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</si>
  <si>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</si>
  <si>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</si>
  <si>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</si>
  <si>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</si>
  <si>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</si>
  <si>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</si>
  <si>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</si>
  <si>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</si>
  <si>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</si>
  <si>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</si>
  <si>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</si>
  <si>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</si>
  <si>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</si>
  <si>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</si>
  <si>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</si>
  <si>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</si>
  <si>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</si>
  <si>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</si>
  <si>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</si>
  <si>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</si>
  <si>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</si>
  <si>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</si>
  <si>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</si>
  <si>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</si>
  <si>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</si>
  <si>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</si>
  <si>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</si>
  <si>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</si>
  <si>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</si>
  <si>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</si>
  <si>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</si>
  <si>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</si>
  <si>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</si>
  <si>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</si>
  <si>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</si>
  <si>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</si>
  <si>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</si>
  <si>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</si>
  <si>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</si>
  <si>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</si>
  <si>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</si>
  <si>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</si>
  <si>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</si>
  <si>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</si>
  <si>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</si>
  <si>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</si>
  <si>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</si>
  <si>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</si>
  <si>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</si>
  <si>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</si>
  <si>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</si>
  <si>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</si>
  <si>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</si>
  <si>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</si>
  <si>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</si>
  <si>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</si>
  <si>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</si>
  <si>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</si>
  <si>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</si>
  <si>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</si>
  <si>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</si>
  <si>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</si>
  <si>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</si>
  <si>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</si>
  <si>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</si>
  <si>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</si>
  <si>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</si>
  <si>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</si>
  <si>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</si>
  <si>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</si>
  <si>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</si>
  <si>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</si>
  <si>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</si>
  <si>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</si>
  <si>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</si>
  <si>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</si>
  <si>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</si>
  <si>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</si>
  <si>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</si>
  <si>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</si>
  <si>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</si>
  <si>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</si>
  <si>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</si>
  <si>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</si>
  <si>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</si>
  <si>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</si>
  <si>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</si>
  <si>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</si>
  <si>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</si>
  <si>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</si>
  <si>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</si>
  <si>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</si>
  <si>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</si>
  <si>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</si>
  <si>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</si>
  <si>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</si>
  <si>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</si>
  <si>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</si>
  <si>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</si>
  <si>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</si>
  <si>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</si>
  <si>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</si>
  <si>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</si>
  <si>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</si>
  <si>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</si>
  <si>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</si>
  <si>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</si>
  <si>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</si>
  <si>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</si>
  <si>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</si>
  <si>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</si>
  <si>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</si>
  <si>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</si>
  <si>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</si>
  <si>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</si>
  <si>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</si>
  <si>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</si>
  <si>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</si>
  <si>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</si>
  <si>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</si>
  <si>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</si>
  <si>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</si>
  <si>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</si>
  <si>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</si>
  <si>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</si>
  <si>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</si>
  <si>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</si>
  <si>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</si>
  <si>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</si>
  <si>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</si>
  <si>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</si>
  <si>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</si>
  <si>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</si>
  <si>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</si>
  <si>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</si>
  <si>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</si>
  <si>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</si>
  <si>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</si>
  <si>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</si>
  <si>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</si>
  <si>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</si>
  <si>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</si>
  <si>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</si>
  <si>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</si>
  <si>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</si>
  <si>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</si>
  <si>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</si>
  <si>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</si>
  <si>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</si>
  <si>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</si>
  <si>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</si>
  <si>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</si>
  <si>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</si>
  <si>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</si>
  <si>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</si>
  <si>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</si>
  <si>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</si>
  <si>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</si>
  <si>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</si>
  <si>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</si>
  <si>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</si>
  <si>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</si>
  <si>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</si>
  <si>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</si>
  <si>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</si>
  <si>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</si>
  <si>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</si>
  <si>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</si>
  <si>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</si>
  <si>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</si>
  <si>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</si>
  <si>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</si>
  <si>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</si>
  <si>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</si>
  <si>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</si>
  <si>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</si>
  <si>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</si>
  <si>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CEVAP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</si>
  <si>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</si>
  <si>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</si>
  <si>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</si>
  <si>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</si>
  <si>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</si>
  <si>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</si>
  <si>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</si>
  <si>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</si>
  <si>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</si>
  <si>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</si>
  <si>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</si>
  <si>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</si>
  <si>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</si>
  <si>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</si>
  <si>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</si>
  <si>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</si>
  <si>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</si>
  <si>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</si>
  <si>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</si>
  <si>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</si>
  <si>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TÜRK DİLİ VE EDEBİYATI / SOSYAL BİLİMLER-1</t>
  </si>
  <si>
    <t>SOSYAL BİLİMLER-2</t>
  </si>
  <si>
    <t>-</t>
  </si>
  <si>
    <t>FEN BİLİMLERİ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</si>
  <si>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</si>
  <si>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</si>
  <si>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</si>
  <si>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</si>
  <si>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</si>
  <si>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</si>
  <si>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</si>
  <si>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</si>
  <si>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</si>
  <si>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</si>
  <si>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</si>
  <si>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</si>
  <si>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</si>
  <si>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</si>
  <si>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</si>
  <si>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</si>
  <si>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</si>
  <si>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</si>
  <si>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</si>
  <si>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</si>
  <si>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</si>
  <si>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</si>
  <si>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</si>
  <si>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</si>
  <si>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</si>
  <si>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</si>
  <si>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</si>
  <si>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</si>
  <si>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</si>
  <si>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</si>
  <si>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</si>
  <si>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</si>
  <si>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</si>
  <si>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</si>
  <si>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</si>
  <si>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</si>
  <si>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</si>
  <si>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</si>
  <si>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</si>
  <si>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</si>
  <si>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</si>
  <si>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</si>
  <si>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</si>
  <si>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</si>
  <si>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</si>
  <si>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</si>
  <si>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</si>
  <si>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</si>
  <si>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</si>
  <si>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</si>
  <si>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</si>
  <si>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</si>
  <si>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</si>
  <si>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</si>
  <si>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</si>
  <si>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</si>
  <si>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</si>
  <si>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</si>
  <si>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</si>
  <si>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</si>
  <si>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</si>
  <si>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</si>
  <si>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</si>
  <si>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</si>
  <si>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</si>
  <si>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</si>
  <si>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</si>
  <si>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</si>
  <si>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</si>
  <si>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</si>
  <si>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</si>
  <si>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</si>
  <si>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</si>
  <si>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</si>
  <si>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</si>
  <si>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</si>
  <si>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</si>
  <si>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</si>
  <si>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</si>
  <si>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</si>
  <si>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</si>
  <si>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</si>
  <si>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</si>
  <si>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</si>
  <si>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</si>
  <si>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</si>
  <si>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</si>
  <si>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</si>
  <si>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</si>
  <si>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</si>
  <si>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</si>
  <si>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</si>
  <si>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</si>
  <si>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</si>
  <si>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</si>
  <si>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</si>
  <si>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</si>
  <si>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</si>
  <si>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</si>
  <si>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</si>
  <si>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</si>
  <si>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</si>
  <si>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</si>
  <si>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</si>
  <si>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</si>
  <si>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</si>
  <si>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</si>
  <si>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</si>
  <si>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</si>
  <si>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</si>
  <si>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</si>
  <si>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</si>
  <si>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</si>
  <si>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</si>
  <si>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</si>
  <si>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</si>
  <si>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</si>
  <si>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</si>
  <si>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</si>
  <si>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</si>
  <si>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</si>
  <si>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</si>
  <si>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</si>
  <si>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</si>
  <si>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</si>
  <si>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</si>
  <si>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</si>
  <si>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</si>
  <si>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</si>
  <si>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</si>
  <si>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</si>
  <si>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12 SNF</t>
  </si>
  <si>
    <t>Toplam Sembolü</t>
  </si>
  <si>
    <t>9 SNF</t>
  </si>
  <si>
    <t>Bitkilerde Eşeyli üreme</t>
  </si>
  <si>
    <t>10 SNF</t>
  </si>
  <si>
    <t>Eşeyli üreme</t>
  </si>
  <si>
    <t>Eşeysiz üreme</t>
  </si>
  <si>
    <t>11 SNF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</si>
  <si>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</si>
  <si>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</si>
  <si>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</si>
  <si>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</si>
  <si>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</si>
  <si>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</si>
  <si>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</si>
  <si>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</si>
  <si>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</si>
  <si>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</si>
  <si>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</si>
  <si>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</si>
  <si>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</si>
  <si>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</si>
  <si>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</si>
  <si>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</si>
  <si>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</si>
  <si>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</si>
  <si>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</si>
  <si>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</si>
  <si>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</si>
  <si>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</si>
  <si>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</si>
  <si>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</si>
  <si>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</si>
  <si>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</si>
  <si>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</si>
  <si>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</si>
  <si>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</si>
  <si>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</si>
  <si>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</si>
  <si>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</si>
  <si>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</si>
  <si>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</si>
  <si>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</si>
  <si>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</si>
  <si>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</si>
  <si>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</si>
  <si>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</si>
  <si>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</si>
  <si>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</si>
  <si>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</si>
  <si>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</si>
  <si>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</si>
  <si>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</si>
  <si>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</si>
  <si>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</si>
  <si>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</si>
  <si>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</si>
  <si>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</si>
  <si>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</si>
  <si>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</si>
  <si>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</si>
  <si>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</si>
  <si>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</si>
  <si>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</si>
  <si>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</si>
  <si>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</si>
  <si>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</si>
  <si>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</si>
  <si>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</si>
  <si>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</si>
  <si>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</si>
  <si>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</si>
  <si>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</si>
  <si>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</si>
  <si>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</si>
  <si>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</si>
  <si>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</si>
  <si>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</si>
  <si>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</si>
  <si>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</si>
  <si>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</si>
  <si>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</si>
  <si>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</si>
  <si>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</si>
  <si>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</si>
  <si>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</si>
  <si>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</si>
  <si>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</si>
  <si>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</si>
  <si>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</si>
  <si>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</si>
  <si>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</si>
  <si>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</si>
  <si>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</si>
  <si>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</si>
  <si>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</si>
  <si>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</si>
  <si>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</si>
  <si>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</si>
  <si>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</si>
  <si>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</si>
  <si>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</si>
  <si>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</si>
  <si>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</si>
  <si>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</si>
  <si>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</si>
  <si>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</si>
  <si>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</si>
  <si>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</si>
  <si>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</si>
  <si>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</si>
  <si>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</si>
  <si>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</si>
  <si>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</si>
  <si>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</si>
  <si>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</si>
  <si>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</si>
  <si>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</si>
  <si>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</si>
  <si>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</si>
  <si>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</si>
  <si>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</si>
  <si>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</si>
  <si>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</si>
  <si>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</si>
  <si>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</si>
  <si>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</si>
  <si>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</si>
  <si>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</si>
  <si>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</si>
  <si>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</si>
  <si>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</si>
  <si>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</si>
  <si>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</si>
  <si>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</si>
  <si>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</si>
  <si>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</si>
  <si>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</si>
  <si>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</si>
  <si>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</si>
  <si>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</si>
  <si>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</si>
  <si>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</si>
  <si>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</si>
  <si>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</si>
  <si>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</si>
  <si>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</si>
  <si>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</si>
  <si>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</si>
  <si>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</si>
  <si>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</si>
  <si>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</si>
  <si>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</si>
  <si>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</si>
  <si>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</si>
  <si>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</si>
  <si>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</si>
  <si>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</si>
  <si>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</si>
  <si>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</si>
  <si>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</si>
  <si>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Fecriati Topluluğu</t>
  </si>
  <si>
    <t>Millî Edebiyat Dönemi</t>
  </si>
  <si>
    <t>Cumhuriyet Dönemi Saf (Öz) Şiir Anlayışı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</si>
  <si>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</si>
  <si>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</si>
  <si>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</si>
  <si>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</si>
  <si>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</si>
  <si>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</si>
  <si>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</si>
  <si>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</si>
  <si>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</si>
  <si>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</si>
  <si>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</si>
  <si>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</si>
  <si>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</si>
  <si>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</si>
  <si>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</si>
  <si>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</si>
  <si>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</si>
  <si>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</si>
  <si>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</si>
  <si>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</si>
  <si>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</si>
  <si>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</si>
  <si>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</si>
  <si>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</si>
  <si>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</si>
  <si>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</si>
  <si>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</si>
  <si>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</si>
  <si>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</si>
  <si>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</si>
  <si>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</si>
  <si>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</si>
  <si>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</si>
  <si>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</si>
  <si>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</si>
  <si>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</si>
  <si>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</si>
  <si>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</si>
  <si>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</si>
  <si>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</si>
  <si>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</si>
  <si>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</si>
  <si>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</si>
  <si>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</si>
  <si>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</si>
  <si>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</si>
  <si>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</si>
  <si>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</si>
  <si>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</si>
  <si>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</si>
  <si>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</si>
  <si>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</si>
  <si>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</si>
  <si>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</si>
  <si>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</si>
  <si>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</si>
  <si>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</si>
  <si>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</si>
  <si>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</si>
  <si>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</si>
  <si>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</si>
  <si>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</si>
  <si>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</si>
  <si>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</si>
  <si>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</si>
  <si>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</si>
  <si>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</si>
  <si>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</si>
  <si>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</si>
  <si>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</si>
  <si>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</si>
  <si>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</si>
  <si>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</si>
  <si>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</si>
  <si>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</si>
  <si>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</si>
  <si>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</si>
  <si>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</si>
  <si>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</si>
  <si>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</si>
  <si>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</si>
  <si>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</si>
  <si>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</si>
  <si>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</si>
  <si>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</si>
  <si>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</si>
  <si>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</si>
  <si>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</si>
  <si>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</si>
  <si>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</si>
  <si>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</si>
  <si>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</si>
  <si>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</si>
  <si>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</si>
  <si>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</si>
  <si>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</si>
  <si>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</si>
  <si>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</si>
  <si>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</si>
  <si>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</si>
  <si>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</si>
  <si>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</si>
  <si>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</si>
  <si>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</si>
  <si>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</si>
  <si>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</si>
  <si>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</si>
  <si>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</si>
  <si>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</si>
  <si>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</si>
  <si>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</si>
  <si>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</si>
  <si>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</si>
  <si>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</si>
  <si>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</si>
  <si>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</si>
  <si>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</si>
  <si>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</si>
  <si>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</si>
  <si>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</si>
  <si>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</si>
  <si>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</si>
  <si>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</si>
  <si>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</si>
  <si>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</si>
  <si>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</si>
  <si>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</si>
  <si>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</si>
  <si>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</si>
  <si>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</si>
  <si>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TYT-AYT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</si>
  <si>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</si>
  <si>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</si>
  <si>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</si>
  <si>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</si>
  <si>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</si>
  <si>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</si>
  <si>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</si>
  <si>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</si>
  <si>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</si>
  <si>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</si>
  <si>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</si>
  <si>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</si>
  <si>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</si>
  <si>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</si>
  <si>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</si>
  <si>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</si>
  <si>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</si>
  <si>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</si>
  <si>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Tam Sayılarda EKOK, EBOB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</si>
  <si>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</si>
  <si>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</si>
  <si>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</si>
  <si>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</si>
  <si>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</si>
  <si>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</si>
  <si>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</si>
  <si>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</si>
  <si>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</si>
  <si>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Deyimler</t>
  </si>
  <si>
    <t>Ünlemler</t>
  </si>
  <si>
    <t>Kök-Gövde Kavramı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</si>
  <si>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</si>
  <si>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</si>
  <si>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</si>
  <si>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</si>
  <si>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</si>
  <si>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</si>
  <si>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</si>
  <si>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</si>
  <si>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</si>
  <si>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</si>
  <si>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</si>
  <si>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</si>
  <si>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</si>
  <si>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</si>
  <si>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</si>
  <si>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</si>
  <si>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</si>
  <si>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</si>
  <si>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</si>
  <si>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</si>
  <si>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</si>
  <si>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</si>
  <si>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</si>
  <si>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</si>
  <si>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</si>
  <si>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</si>
  <si>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</si>
  <si>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</si>
  <si>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</si>
  <si>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</si>
  <si>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</si>
  <si>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</si>
  <si>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</si>
  <si>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</si>
  <si>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</si>
  <si>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</si>
  <si>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</si>
  <si>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</si>
  <si>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</si>
  <si>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</si>
  <si>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</si>
  <si>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</si>
  <si>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</si>
  <si>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</si>
  <si>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</si>
  <si>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</si>
  <si>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</si>
  <si>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</si>
  <si>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</si>
  <si>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</si>
  <si>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</si>
  <si>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Yenilebilir Yağ Türleri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</si>
  <si>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</si>
  <si>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</si>
  <si>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</si>
  <si>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</si>
  <si>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</si>
  <si>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</si>
  <si>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</si>
  <si>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</si>
  <si>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</si>
  <si>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</si>
  <si>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</si>
  <si>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</si>
  <si>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</si>
  <si>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</si>
  <si>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</si>
  <si>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</si>
  <si>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</si>
  <si>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</si>
  <si>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</si>
  <si>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</si>
  <si>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</si>
  <si>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</si>
  <si>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</si>
  <si>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</si>
  <si>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</si>
  <si>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</si>
  <si>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</si>
  <si>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</si>
  <si>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</si>
  <si>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</si>
  <si>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</si>
  <si>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</si>
  <si>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</si>
  <si>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</si>
  <si>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</si>
  <si>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</si>
  <si>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</si>
  <si>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</si>
  <si>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</si>
  <si>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</si>
  <si>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</si>
  <si>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</si>
  <si>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</si>
  <si>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</si>
  <si>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</si>
  <si>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</si>
  <si>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</si>
  <si>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</si>
  <si>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</si>
  <si>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</si>
  <si>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</si>
  <si>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</si>
  <si>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</si>
  <si>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</si>
  <si>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</si>
  <si>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</si>
  <si>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</si>
  <si>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</si>
  <si>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</si>
  <si>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</si>
  <si>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</si>
  <si>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</si>
  <si>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</si>
  <si>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</si>
  <si>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</si>
  <si>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</si>
  <si>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</si>
  <si>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</si>
  <si>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</si>
  <si>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</si>
  <si>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</si>
  <si>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</si>
  <si>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</si>
  <si>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</si>
  <si>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</si>
  <si>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</si>
  <si>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</si>
  <si>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</si>
  <si>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</si>
  <si>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</si>
  <si>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</si>
  <si>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</si>
  <si>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</si>
  <si>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</si>
  <si>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</si>
  <si>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</si>
  <si>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</si>
  <si>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</si>
  <si>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</si>
  <si>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</si>
  <si>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</si>
  <si>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</si>
  <si>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</si>
  <si>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</si>
  <si>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</si>
  <si>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</si>
  <si>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</si>
  <si>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</si>
  <si>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</si>
  <si>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</si>
  <si>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</si>
  <si>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</si>
  <si>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</si>
  <si>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</si>
  <si>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</si>
  <si>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</si>
  <si>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</si>
  <si>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</si>
  <si>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</si>
  <si>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</si>
  <si>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</si>
  <si>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</si>
  <si>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</si>
  <si>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</si>
  <si>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</si>
  <si>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</si>
  <si>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</si>
  <si>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</si>
  <si>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</si>
  <si>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</si>
  <si>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</si>
  <si>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</si>
  <si>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</si>
  <si>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</si>
  <si>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</si>
  <si>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</si>
  <si>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</si>
  <si>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</si>
  <si>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</si>
  <si>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</si>
  <si>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</si>
  <si>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</si>
  <si>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</si>
  <si>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</si>
  <si>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</si>
  <si>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</si>
  <si>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</si>
  <si>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</si>
  <si>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</si>
  <si>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</si>
  <si>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</si>
  <si>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</si>
  <si>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</si>
  <si>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</si>
  <si>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</si>
  <si>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</si>
  <si>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</si>
  <si>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</si>
  <si>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</si>
  <si>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</si>
  <si>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</si>
  <si>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</si>
  <si>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</si>
  <si>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</si>
  <si>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</si>
  <si>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</si>
  <si>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</si>
  <si>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</si>
  <si>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</si>
  <si>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</si>
  <si>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</si>
  <si>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</si>
  <si>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</si>
  <si>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</si>
  <si>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</si>
  <si>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</si>
  <si>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</si>
  <si>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</si>
  <si>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</si>
  <si>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</si>
  <si>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</si>
  <si>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</si>
  <si>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</si>
  <si>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</si>
  <si>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</si>
  <si>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</si>
  <si>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</si>
  <si>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</si>
  <si>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</si>
  <si>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</si>
  <si>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</si>
  <si>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</si>
  <si>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</si>
  <si>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</si>
  <si>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</si>
  <si>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</si>
  <si>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</si>
  <si>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</si>
  <si>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</si>
  <si>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</si>
  <si>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</si>
  <si>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</si>
  <si>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</si>
  <si>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</si>
  <si>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</si>
  <si>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</si>
  <si>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</si>
  <si>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</si>
  <si>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</si>
  <si>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</si>
  <si>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</si>
  <si>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</si>
  <si>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</si>
  <si>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</si>
  <si>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</si>
  <si>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</si>
  <si>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</si>
  <si>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</si>
  <si>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</si>
  <si>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</si>
  <si>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</si>
  <si>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</si>
  <si>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</si>
  <si>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</si>
  <si>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</si>
  <si>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</si>
  <si>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</si>
  <si>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</si>
  <si>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</si>
  <si>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</si>
  <si>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</si>
  <si>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</si>
  <si>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</si>
  <si>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</si>
  <si>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</si>
  <si>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</si>
  <si>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</si>
  <si>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</si>
  <si>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</si>
  <si>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</si>
  <si>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</si>
  <si>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</si>
  <si>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</si>
  <si>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</si>
  <si>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</si>
  <si>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</si>
  <si>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</si>
  <si>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</si>
  <si>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</si>
  <si>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</si>
  <si>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</si>
  <si>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</si>
  <si>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</si>
  <si>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</si>
  <si>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</si>
  <si>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</si>
  <si>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</si>
  <si>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</si>
  <si>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</si>
  <si>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</si>
  <si>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</si>
  <si>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</si>
  <si>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</si>
  <si>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</si>
  <si>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</si>
  <si>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</si>
  <si>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</si>
  <si>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</si>
  <si>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</si>
  <si>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</si>
  <si>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</si>
  <si>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</si>
  <si>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</si>
  <si>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</si>
  <si>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</si>
  <si>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</si>
  <si>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</si>
  <si>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</si>
  <si>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</si>
  <si>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</si>
  <si>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</si>
  <si>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</si>
  <si>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</si>
  <si>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</si>
  <si>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</si>
  <si>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</si>
  <si>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</si>
  <si>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</si>
  <si>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</si>
  <si>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</si>
  <si>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</si>
  <si>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</si>
  <si>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</si>
  <si>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</si>
  <si>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</si>
  <si>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</si>
  <si>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</si>
  <si>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</si>
  <si>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</si>
  <si>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</si>
  <si>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</si>
  <si>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</si>
  <si>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</si>
  <si>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</si>
  <si>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</si>
  <si>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</si>
  <si>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</si>
  <si>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</si>
  <si>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</si>
  <si>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</si>
  <si>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İlk Çağ’da Göçler ve İlk Çağ’ın Tüccar Kavimleri</t>
  </si>
  <si>
    <t>İnsanlığın İlk Dönemleri</t>
  </si>
  <si>
    <t>Orta Çağ’da Siyasi Yapılar</t>
  </si>
  <si>
    <t>Orta Çağ’da Ordu</t>
  </si>
  <si>
    <t>Orta Çağ’da Dünya</t>
  </si>
  <si>
    <t>Avrasya’da İlk Türk İzleri</t>
  </si>
  <si>
    <t>İç Asya’da Kurulan Türk Devletleri ve Kültür Medeniyeti</t>
  </si>
  <si>
    <t>Kavimler Göçü ve Avrupa Hunları</t>
  </si>
  <si>
    <t>Diğer Türk Devlet ve Toplulukları</t>
  </si>
  <si>
    <t>İlk ve Orta Çağlarda Türk Dünyası</t>
  </si>
  <si>
    <t>İslamiyet’in Doğduğu Dönemde Dünya</t>
  </si>
  <si>
    <t>İslam Devleti’nin Kültür ve Medeniyeti</t>
  </si>
  <si>
    <t>İslam Medeniyetinin Doğuşu</t>
  </si>
  <si>
    <t>Türklerin İslamiyet’i Kabulü</t>
  </si>
  <si>
    <t>İslamiyet’in Türk Devlet ve Toplum Yapısına Etkisi</t>
  </si>
  <si>
    <t>Türklerin İslamiyet’i Kabulü ve İlk Türk İslam Devletleri</t>
  </si>
  <si>
    <t>Anadolu’nun İlk Fatihleri</t>
  </si>
  <si>
    <t>Türkiye Selçukluları ve Kültür Medeniyeti</t>
  </si>
  <si>
    <t>Anadolu’da Moğol İstilası</t>
  </si>
  <si>
    <t>Yerleşme ve Devletleşme Sürecinde Selçuklu Türkiyesi</t>
  </si>
  <si>
    <t>Osmanlı Devleti’nin Kuruluşuyla İlgili Görüşler</t>
  </si>
  <si>
    <t>Anadolu Türk Birliğini Sağlama Faaliyetleri</t>
  </si>
  <si>
    <t>Beylikten Devlete Osmanlı Siyaseti (1302-1453)</t>
  </si>
  <si>
    <t>Beylik Dönemi’nde Osmanlı’nın Askerî Gücü</t>
  </si>
  <si>
    <t>Devletleşme Sürecinde Savaşçılar ve Askerler</t>
  </si>
  <si>
    <t>Anadolu’nun Kandilleri</t>
  </si>
  <si>
    <t>Osmanlı Devleti’nde Askerî Sınıf</t>
  </si>
  <si>
    <t>Türk Dünyasında Yetişmiş Bazı Bilim İnsanları</t>
  </si>
  <si>
    <t>Osmanlı El Sanatları</t>
  </si>
  <si>
    <t>Beylikten Devlete Osmanlı Medeniyeti</t>
  </si>
  <si>
    <t>1520-1595 Yılları Arasındaki  Siyasi Gelişmeler</t>
  </si>
  <si>
    <t>Osmanlı’nın Gücü ve Stratejik Rakipleri</t>
  </si>
  <si>
    <t>Denizlerde Hâkimiyet Mücadelesi</t>
  </si>
  <si>
    <t>Coğrafi Keşifler ve Etkileri</t>
  </si>
  <si>
    <t>Dünya Gücü Osmanlı (1453-1595)</t>
  </si>
  <si>
    <t>Topkapı Sarayı ve Divân-I Hümâyun</t>
  </si>
  <si>
    <t>Sultan ve Osmanlı Merkez Teşkilatı</t>
  </si>
  <si>
    <t>Osmanlı’da Toprak Mülkiyeti ve Çifthane Sistemi</t>
  </si>
  <si>
    <t>Osmanlı’da Vakıf Müessesesi</t>
  </si>
  <si>
    <t>Klasik Çağda Osmanlı Toplum Düzeni</t>
  </si>
  <si>
    <t>1595-1700 Yılları Arasındaki Siyasi Gelişmeler</t>
  </si>
  <si>
    <t>XVIII. Yüzyıl Siyasi Ortamında Osmanlı Devleti</t>
  </si>
  <si>
    <t>Westphalıa Barışı’ndan Modern Devletler Hukukuna</t>
  </si>
  <si>
    <t>Değişen Dünya Dengeleri Karşısında Osmanlı Siyaseti (1595-1774)</t>
  </si>
  <si>
    <t>Yenı Çağ Avrupası’nda Meydana Gelen Gelişmeler</t>
  </si>
  <si>
    <t>Osmanlı Sosyo-Ekonomik Yapısında Değışiklikler</t>
  </si>
  <si>
    <t>Osmanlı Devleti’nde İsyanlar ve Düzeni Koruma Çabaları</t>
  </si>
  <si>
    <t>Lale Devri (1718-1730)</t>
  </si>
  <si>
    <t>Osmanlı İlim ve İrfan Erleri</t>
  </si>
  <si>
    <t>Değişim Çağında Avrupa ve Osmanlı</t>
  </si>
  <si>
    <t>Osmanlı Devleti’nin Siyasi Varlığına Yönelık Tehditler</t>
  </si>
  <si>
    <t>Mehmet Alı Paşa’nın Güç Kazanması</t>
  </si>
  <si>
    <t>Osmanlı-Rusya Rekabeti (1768-1914)</t>
  </si>
  <si>
    <t>Üçlü İttifak ve Üçlü İtilaf Oluşumları</t>
  </si>
  <si>
    <t>Uluslararası İlişkilerde Denge Stratejisi (1774-1914)</t>
  </si>
  <si>
    <t>Devrimler ve Değışimler</t>
  </si>
  <si>
    <t>Osmanlı Devleti’nde Modern Orduya Geçiş</t>
  </si>
  <si>
    <t>Osmanlı Devleti’nde Demokratikleşme Süreci</t>
  </si>
  <si>
    <t>Osmanlı Devleti’nde Darbeler</t>
  </si>
  <si>
    <t xml:space="preserve">Osmanlı Devleti’nde Fikir Akımları </t>
  </si>
  <si>
    <t>Devrimler Çağında Değişen Devlet-Toplum İlişkileri</t>
  </si>
  <si>
    <t>Osmanlı Devleti’nde Sanayileşme Çabaları</t>
  </si>
  <si>
    <t>Osmanlıda Ekonomiyi Düzeltme Çabaları</t>
  </si>
  <si>
    <t>Sermaye ve Emek</t>
  </si>
  <si>
    <t>XIX ve XX. Yüzyılda Değişen Gündelik Hayat</t>
  </si>
  <si>
    <t>Mustafa Kemal’in Hayatı</t>
  </si>
  <si>
    <t>XX. Yüzyıl Başlarında Osmanlı Devleti ve Dünya</t>
  </si>
  <si>
    <t>Mudanya’dan Lozan’a</t>
  </si>
  <si>
    <t>Millî Mücadele</t>
  </si>
  <si>
    <t>Hukuk Alanındaki İnkılaplar</t>
  </si>
  <si>
    <t>Sağlık Alanındaki Çalışmalar</t>
  </si>
  <si>
    <t>Atatürkçülük ve Türk İnkılabı</t>
  </si>
  <si>
    <t>İki Dünya Savaşı Arasındaki Dönemde Meydana Gelen Gelişmeler</t>
  </si>
  <si>
    <t>İki Savaş Arasındaki Dönemde Türkiye ve Dünya</t>
  </si>
  <si>
    <t>II. Dünya Savaşı’nın Sonuçları</t>
  </si>
  <si>
    <t>II. Dünya Savaşı Sürecinde Türkiye ve Dünya</t>
  </si>
  <si>
    <t>1950’li Yıllarda Türkiye</t>
  </si>
  <si>
    <t>II. Dünya Savaşı Sonrasında Türkiye ve Dünya</t>
  </si>
  <si>
    <t>1960 Sonrası Türkiye’de Yaşanan Gelişmeler</t>
  </si>
  <si>
    <t>Toplumsal Devrim Çağında Dünya ve Türkiye</t>
  </si>
  <si>
    <t>1990 Sonrası Türkiye’deki Gelişmeler</t>
  </si>
  <si>
    <t>XXI. Yüzyılın Eşiğinde Türkiye ve Dünya</t>
  </si>
  <si>
    <t>v4</t>
  </si>
  <si>
    <t>Doğa ve İnsan</t>
  </si>
  <si>
    <t>Coğrafyanın Konusu ve Bölümleri, Önemi ve Tarihi Gelişimi</t>
  </si>
  <si>
    <t>Dünya'nın Şekli ve Sonuçları</t>
  </si>
  <si>
    <t>Atmosfer, Hava Durumu ve İklim</t>
  </si>
  <si>
    <t>Yerleşmeyi Etkileyen Faktörler, Yerleşme Doku ve Tipleri</t>
  </si>
  <si>
    <t>Türkiye'de Yerleşmeler</t>
  </si>
  <si>
    <t>Bölge Kavramı ve Türleri</t>
  </si>
  <si>
    <t>Doğal Çevreyi Kullanma</t>
  </si>
  <si>
    <t>Doğal Ortama İnsan Etkileri</t>
  </si>
  <si>
    <t>Dünya'nın İç Yapısı, Levha Hareketleri ve Jeolojik Zamanlar</t>
  </si>
  <si>
    <t>Su Kaynakları</t>
  </si>
  <si>
    <t>Topraklar</t>
  </si>
  <si>
    <t>Bitkiler</t>
  </si>
  <si>
    <t>Dünya'da Nüfusun Değişimi ve Dağılışı</t>
  </si>
  <si>
    <t>Türkiye'de Nüfusun Değişimi ve Dağılışı</t>
  </si>
  <si>
    <t>Türkiye Nüfusunun Yapısal Özellikleri</t>
  </si>
  <si>
    <t>Göçler</t>
  </si>
  <si>
    <t>Türkiye'de Göçler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</si>
  <si>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</si>
  <si>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</si>
  <si>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</si>
  <si>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</si>
  <si>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Doğal Kaynak - Ekonomi İlişkisi</t>
  </si>
  <si>
    <t>Türkiye'nin Ekonomi Politikaları ve Ekonominin Sektörel Dağılımı</t>
  </si>
  <si>
    <t>Türk ve Anadolu Kültürünün Özellikleri</t>
  </si>
  <si>
    <t>Küresel Ticaret (Ham Madde, Üretim ve Pazar)</t>
  </si>
  <si>
    <t>Atıklar ve Geri Dönüşüm</t>
  </si>
  <si>
    <t>Doğa ve Değişim, Küresel İklim Değişimi</t>
  </si>
  <si>
    <t>Şehirleşme, Sanayi ve Göç Etkileşimi, Geleceğin Dünyası</t>
  </si>
  <si>
    <t>Ulaşımı Etkileyen Faktörler</t>
  </si>
  <si>
    <t>Ulaşımın Yerleşme ve Ekonomiye Etkisi</t>
  </si>
  <si>
    <t>Türkiye'de Ulaşım Sistemleri</t>
  </si>
  <si>
    <t>Türkiye'de İç Ticaret ve Tarihi Ticaret Yolları</t>
  </si>
  <si>
    <t>Türkiye'nin Turizm Potansiyeli ve Politikaları</t>
  </si>
  <si>
    <t>Türkiye'nin Jeopolitik Konumu ve Türk Kültürü Havzası</t>
  </si>
  <si>
    <t>Teknolojik Gelişmelerin Kültürel ve Ekonomik Etkileri</t>
  </si>
  <si>
    <t>Gelişmişlik Seviyesini Etkileyen Faktörler ve Gelişmişlik Düzeyine Göre Ülkeler</t>
  </si>
  <si>
    <t>Sınırlı Kaynaklar ve Doğal Kaynak Kullanımı</t>
  </si>
  <si>
    <t>Derişim Birimleri ppm, Mol kesri</t>
  </si>
  <si>
    <t>Çözünürlüğe Etki Eden Faktörler (Kçç)</t>
  </si>
  <si>
    <t>Çözeltilerin Yoğunluğu</t>
  </si>
  <si>
    <t>Kısmi Basınçlar Türünden Denge Sabiti</t>
  </si>
  <si>
    <t>HESS Yasası ve Denge Sabiti</t>
  </si>
  <si>
    <t>Nernst Denklemi ile Pil Gerilimi Hesaplama</t>
  </si>
  <si>
    <t>Tek ve Çift Sayılar</t>
  </si>
  <si>
    <t>Pozitif ve Negatif Sayılar</t>
  </si>
  <si>
    <t>Ardışık Sayılar ve Sonlu Toplamları</t>
  </si>
  <si>
    <t>Asal Sayılar</t>
  </si>
  <si>
    <t>Doğal Sayılarda Bölme</t>
  </si>
  <si>
    <t>Birinci dereceden iki bilinmeyenli denklemler</t>
  </si>
  <si>
    <t>Birinci dereceden iki bilinmeyenli eşitsizlikler</t>
  </si>
  <si>
    <t>Birinci dereceden iki bilinmeyenli eşitsizliklerin grafik gösterimi</t>
  </si>
  <si>
    <t>2023-2024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</si>
  <si>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</si>
  <si>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</si>
  <si>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</si>
  <si>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</si>
  <si>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</si>
  <si>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</si>
  <si>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</si>
  <si>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</si>
  <si>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</si>
  <si>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STRATEJİ AYT (2. OTURUM) DENEME-2</t>
  </si>
  <si>
    <t>TUR</t>
  </si>
  <si>
    <t>?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</si>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</sst>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7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color indexed="10"/>
      <name val="Arial Tur"/>
      <family val="2"/>
      <charset val="162"/>
    </font>
    <font>
      <b/>
      <sz val="11"/>
      <color rgb="FF00B05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20" fillId="5" borderId="9" xfId="0" applyFont="1" applyFill="1" applyBorder="1" applyAlignment="1" applyProtection="1">
      <alignment horizontal="center"/>
      <protection hidden="1"/>
    </xf>
    <xf numFmtId="0" fontId="20" fillId="9" borderId="9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5" borderId="13" xfId="0" applyFont="1" applyFill="1" applyBorder="1" applyAlignment="1" applyProtection="1">
      <alignment horizontal="center"/>
      <protection hidden="1"/>
    </xf>
    <xf numFmtId="0" fontId="20" fillId="9" borderId="13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2" fillId="0" borderId="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right" vertical="center"/>
      <protection hidden="1"/>
    </xf>
    <xf numFmtId="0" fontId="23" fillId="0" borderId="6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3" fillId="0" borderId="6" xfId="0" applyFont="1" applyFill="1" applyBorder="1" applyAlignment="1" applyProtection="1">
      <alignment horizontal="center" vertical="center" shrinkToFit="1"/>
      <protection hidden="1"/>
    </xf>
    <xf numFmtId="0" fontId="22" fillId="0" borderId="14" xfId="0" applyFont="1" applyFill="1" applyBorder="1" applyAlignment="1" applyProtection="1">
      <alignment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2" fillId="0" borderId="22" xfId="0" applyFont="1" applyFill="1" applyBorder="1" applyAlignment="1" applyProtection="1">
      <alignment horizontal="right" vertical="center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 applyProtection="1">
      <alignment horizontal="left" vertical="center"/>
      <protection hidden="1"/>
    </xf>
    <xf numFmtId="0" fontId="0" fillId="13" borderId="12" xfId="0" applyFill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0" fillId="11" borderId="12" xfId="0" applyFill="1" applyBorder="1" applyAlignment="1" applyProtection="1">
      <alignment horizontal="left" vertical="center"/>
      <protection hidden="1"/>
    </xf>
    <xf numFmtId="0" fontId="0" fillId="11" borderId="12" xfId="0" applyFill="1" applyBorder="1" applyAlignment="1" applyProtection="1">
      <alignment horizontal="center"/>
      <protection hidden="1"/>
    </xf>
    <xf numFmtId="0" fontId="0" fillId="15" borderId="12" xfId="0" applyFill="1" applyBorder="1" applyAlignment="1" applyProtection="1">
      <alignment horizontal="left" vertical="center"/>
      <protection hidden="1"/>
    </xf>
    <xf numFmtId="0" fontId="0" fillId="15" borderId="12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left" vertic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3" fillId="11" borderId="1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3" fillId="9" borderId="9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9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center" vertical="center"/>
      <protection hidden="1"/>
    </xf>
    <xf numFmtId="0" fontId="3" fillId="13" borderId="9" xfId="0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center" vertical="center"/>
      <protection hidden="1"/>
    </xf>
    <xf numFmtId="0" fontId="3" fillId="13" borderId="13" xfId="0" applyFont="1" applyFill="1" applyBorder="1" applyAlignment="1" applyProtection="1">
      <alignment horizontal="center" vertical="center"/>
      <protection hidden="1"/>
    </xf>
    <xf numFmtId="0" fontId="3" fillId="14" borderId="9" xfId="0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3" fillId="14" borderId="13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11" borderId="9" xfId="0" applyFont="1" applyFill="1" applyBorder="1" applyAlignment="1" applyProtection="1">
      <alignment horizontal="center" vertical="center"/>
      <protection locked="0" hidden="1"/>
    </xf>
    <xf numFmtId="0" fontId="3" fillId="11" borderId="10" xfId="0" applyFont="1" applyFill="1" applyBorder="1" applyAlignment="1" applyProtection="1">
      <alignment horizontal="left" vertical="center"/>
      <protection locked="0" hidden="1"/>
    </xf>
    <xf numFmtId="0" fontId="3" fillId="11" borderId="10" xfId="0" applyFont="1" applyFill="1" applyBorder="1" applyAlignment="1" applyProtection="1">
      <alignment horizontal="center" vertical="center"/>
      <protection locked="0" hidden="1"/>
    </xf>
    <xf numFmtId="1" fontId="3" fillId="11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vertical="center"/>
      <protection locked="0" hidden="1"/>
    </xf>
    <xf numFmtId="0" fontId="3" fillId="11" borderId="1" xfId="0" applyFont="1" applyFill="1" applyBorder="1" applyAlignment="1" applyProtection="1">
      <alignment horizontal="center" vertical="center"/>
      <protection locked="0" hidden="1"/>
    </xf>
    <xf numFmtId="0" fontId="3" fillId="11" borderId="0" xfId="0" applyFont="1" applyFill="1" applyBorder="1" applyAlignment="1" applyProtection="1">
      <alignment horizontal="left" vertical="center"/>
      <protection locked="0" hidden="1"/>
    </xf>
    <xf numFmtId="0" fontId="3" fillId="11" borderId="0" xfId="0" applyFont="1" applyFill="1" applyBorder="1" applyAlignment="1" applyProtection="1">
      <alignment horizontal="center" vertical="center"/>
      <protection locked="0" hidden="1"/>
    </xf>
    <xf numFmtId="1" fontId="3" fillId="11" borderId="6" xfId="0" applyNumberFormat="1" applyFont="1" applyFill="1" applyBorder="1" applyAlignment="1" applyProtection="1">
      <alignment horizontal="center" vertical="center"/>
      <protection locked="0" hidden="1"/>
    </xf>
    <xf numFmtId="0" fontId="3" fillId="9" borderId="9" xfId="0" applyFont="1" applyFill="1" applyBorder="1" applyAlignment="1" applyProtection="1">
      <alignment horizontal="center" vertical="center"/>
      <protection locked="0" hidden="1"/>
    </xf>
    <xf numFmtId="0" fontId="3" fillId="9" borderId="10" xfId="0" applyFont="1" applyFill="1" applyBorder="1" applyAlignment="1" applyProtection="1">
      <alignment horizontal="left" vertical="center"/>
      <protection locked="0" hidden="1"/>
    </xf>
    <xf numFmtId="0" fontId="3" fillId="9" borderId="10" xfId="0" applyFont="1" applyFill="1" applyBorder="1" applyAlignment="1" applyProtection="1">
      <alignment horizontal="center" vertical="center"/>
      <protection locked="0" hidden="1"/>
    </xf>
    <xf numFmtId="1" fontId="3" fillId="9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9" borderId="1" xfId="0" applyFont="1" applyFill="1" applyBorder="1" applyAlignment="1" applyProtection="1">
      <alignment horizontal="center" vertical="center"/>
      <protection locked="0" hidden="1"/>
    </xf>
    <xf numFmtId="0" fontId="3" fillId="9" borderId="0" xfId="0" applyFont="1" applyFill="1" applyBorder="1" applyAlignment="1" applyProtection="1">
      <alignment horizontal="left" vertical="center"/>
      <protection locked="0" hidden="1"/>
    </xf>
    <xf numFmtId="0" fontId="3" fillId="9" borderId="0" xfId="0" applyFont="1" applyFill="1" applyBorder="1" applyAlignment="1" applyProtection="1">
      <alignment horizontal="center" vertical="center"/>
      <protection locked="0" hidden="1"/>
    </xf>
    <xf numFmtId="1" fontId="3" fillId="9" borderId="6" xfId="0" applyNumberFormat="1" applyFont="1" applyFill="1" applyBorder="1" applyAlignment="1" applyProtection="1">
      <alignment horizontal="center" vertical="center"/>
      <protection locked="0" hidden="1"/>
    </xf>
    <xf numFmtId="0" fontId="3" fillId="9" borderId="13" xfId="0" applyFont="1" applyFill="1" applyBorder="1" applyAlignment="1" applyProtection="1">
      <alignment horizontal="center" vertical="center"/>
      <protection locked="0" hidden="1"/>
    </xf>
    <xf numFmtId="0" fontId="3" fillId="9" borderId="7" xfId="0" applyFont="1" applyFill="1" applyBorder="1" applyAlignment="1" applyProtection="1">
      <alignment horizontal="left" vertical="center"/>
      <protection locked="0" hidden="1"/>
    </xf>
    <xf numFmtId="0" fontId="3" fillId="9" borderId="7" xfId="0" applyFont="1" applyFill="1" applyBorder="1" applyAlignment="1" applyProtection="1">
      <alignment horizontal="center" vertical="center"/>
      <protection locked="0" hidden="1"/>
    </xf>
    <xf numFmtId="1" fontId="3" fillId="9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" xfId="0" applyFont="1" applyFill="1" applyBorder="1" applyAlignment="1" applyProtection="1">
      <alignment horizontal="center" vertical="center"/>
      <protection locked="0" hidden="1"/>
    </xf>
    <xf numFmtId="0" fontId="3" fillId="12" borderId="0" xfId="0" applyFont="1" applyFill="1" applyBorder="1" applyAlignment="1" applyProtection="1">
      <alignment horizontal="left" vertical="center"/>
      <protection locked="0" hidden="1"/>
    </xf>
    <xf numFmtId="0" fontId="3" fillId="12" borderId="0" xfId="0" applyFont="1" applyFill="1" applyBorder="1" applyAlignment="1" applyProtection="1">
      <alignment horizontal="center" vertical="center"/>
      <protection locked="0" hidden="1"/>
    </xf>
    <xf numFmtId="1" fontId="3" fillId="12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9" xfId="0" applyFont="1" applyFill="1" applyBorder="1" applyAlignment="1" applyProtection="1">
      <alignment horizontal="center" vertical="center"/>
      <protection locked="0" hidden="1"/>
    </xf>
    <xf numFmtId="0" fontId="3" fillId="13" borderId="10" xfId="0" applyFont="1" applyFill="1" applyBorder="1" applyAlignment="1" applyProtection="1">
      <alignment horizontal="left" vertical="center"/>
      <protection locked="0" hidden="1"/>
    </xf>
    <xf numFmtId="0" fontId="3" fillId="13" borderId="10" xfId="0" applyFont="1" applyFill="1" applyBorder="1" applyAlignment="1" applyProtection="1">
      <alignment horizontal="center" vertical="center"/>
      <protection locked="0" hidden="1"/>
    </xf>
    <xf numFmtId="1" fontId="3" fillId="13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1" xfId="0" applyFont="1" applyFill="1" applyBorder="1" applyAlignment="1" applyProtection="1">
      <alignment horizontal="center" vertical="center"/>
      <protection locked="0" hidden="1"/>
    </xf>
    <xf numFmtId="0" fontId="3" fillId="13" borderId="0" xfId="0" applyFont="1" applyFill="1" applyBorder="1" applyAlignment="1" applyProtection="1">
      <alignment horizontal="left" vertical="center"/>
      <protection locked="0" hidden="1"/>
    </xf>
    <xf numFmtId="0" fontId="3" fillId="13" borderId="0" xfId="0" applyFont="1" applyFill="1" applyBorder="1" applyAlignment="1" applyProtection="1">
      <alignment horizontal="center" vertical="center"/>
      <protection locked="0" hidden="1"/>
    </xf>
    <xf numFmtId="1" fontId="3" fillId="13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3" borderId="13" xfId="0" applyFont="1" applyFill="1" applyBorder="1" applyAlignment="1" applyProtection="1">
      <alignment horizontal="center" vertical="center"/>
      <protection locked="0" hidden="1"/>
    </xf>
    <xf numFmtId="0" fontId="3" fillId="13" borderId="7" xfId="0" applyFont="1" applyFill="1" applyBorder="1" applyAlignment="1" applyProtection="1">
      <alignment horizontal="left" vertical="center"/>
      <protection locked="0" hidden="1"/>
    </xf>
    <xf numFmtId="0" fontId="3" fillId="13" borderId="7" xfId="0" applyFont="1" applyFill="1" applyBorder="1" applyAlignment="1" applyProtection="1">
      <alignment horizontal="center" vertical="center"/>
      <protection locked="0" hidden="1"/>
    </xf>
    <xf numFmtId="1" fontId="3" fillId="13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9" xfId="0" applyFont="1" applyFill="1" applyBorder="1" applyAlignment="1" applyProtection="1">
      <alignment horizontal="center" vertical="center"/>
      <protection locked="0" hidden="1"/>
    </xf>
    <xf numFmtId="0" fontId="3" fillId="14" borderId="10" xfId="0" applyFont="1" applyFill="1" applyBorder="1" applyAlignment="1" applyProtection="1">
      <alignment horizontal="left" vertical="center"/>
      <protection locked="0" hidden="1"/>
    </xf>
    <xf numFmtId="0" fontId="3" fillId="14" borderId="10" xfId="0" applyFont="1" applyFill="1" applyBorder="1" applyAlignment="1" applyProtection="1">
      <alignment horizontal="center" vertical="center"/>
      <protection locked="0" hidden="1"/>
    </xf>
    <xf numFmtId="1" fontId="3" fillId="14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1" xfId="0" applyFont="1" applyFill="1" applyBorder="1" applyAlignment="1" applyProtection="1">
      <alignment horizontal="center" vertical="center"/>
      <protection locked="0" hidden="1"/>
    </xf>
    <xf numFmtId="0" fontId="3" fillId="14" borderId="0" xfId="0" applyFont="1" applyFill="1" applyBorder="1" applyAlignment="1" applyProtection="1">
      <alignment horizontal="left" vertical="center"/>
      <protection locked="0" hidden="1"/>
    </xf>
    <xf numFmtId="0" fontId="3" fillId="14" borderId="0" xfId="0" applyFont="1" applyFill="1" applyBorder="1" applyAlignment="1" applyProtection="1">
      <alignment horizontal="center" vertical="center"/>
      <protection locked="0" hidden="1"/>
    </xf>
    <xf numFmtId="1" fontId="3" fillId="14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4" borderId="13" xfId="0" applyFont="1" applyFill="1" applyBorder="1" applyAlignment="1" applyProtection="1">
      <alignment horizontal="center" vertical="center"/>
      <protection locked="0" hidden="1"/>
    </xf>
    <xf numFmtId="0" fontId="3" fillId="14" borderId="7" xfId="0" applyFont="1" applyFill="1" applyBorder="1" applyAlignment="1" applyProtection="1">
      <alignment horizontal="left" vertical="center"/>
      <protection locked="0" hidden="1"/>
    </xf>
    <xf numFmtId="0" fontId="3" fillId="14" borderId="7" xfId="0" applyFont="1" applyFill="1" applyBorder="1" applyAlignment="1" applyProtection="1">
      <alignment horizontal="center" vertical="center"/>
      <protection locked="0" hidden="1"/>
    </xf>
    <xf numFmtId="1" fontId="3" fillId="14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9" xfId="0" applyFont="1" applyFill="1" applyBorder="1" applyAlignment="1" applyProtection="1">
      <alignment horizontal="center" vertical="center"/>
      <protection locked="0" hidden="1"/>
    </xf>
    <xf numFmtId="0" fontId="3" fillId="10" borderId="10" xfId="0" applyFont="1" applyFill="1" applyBorder="1" applyAlignment="1" applyProtection="1">
      <alignment horizontal="left" vertical="center"/>
      <protection locked="0" hidden="1"/>
    </xf>
    <xf numFmtId="0" fontId="3" fillId="10" borderId="10" xfId="0" applyFont="1" applyFill="1" applyBorder="1" applyAlignment="1" applyProtection="1">
      <alignment horizontal="center" vertical="center"/>
      <protection locked="0" hidden="1"/>
    </xf>
    <xf numFmtId="1" fontId="3" fillId="1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1" xfId="0" applyFont="1" applyFill="1" applyBorder="1" applyAlignment="1" applyProtection="1">
      <alignment horizontal="center" vertical="center"/>
      <protection locked="0" hidden="1"/>
    </xf>
    <xf numFmtId="0" fontId="3" fillId="10" borderId="0" xfId="0" applyFont="1" applyFill="1" applyBorder="1" applyAlignment="1" applyProtection="1">
      <alignment horizontal="left" vertical="center"/>
      <protection locked="0" hidden="1"/>
    </xf>
    <xf numFmtId="0" fontId="3" fillId="10" borderId="0" xfId="0" applyFont="1" applyFill="1" applyBorder="1" applyAlignment="1" applyProtection="1">
      <alignment horizontal="center" vertical="center"/>
      <protection locked="0" hidden="1"/>
    </xf>
    <xf numFmtId="1" fontId="3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3" fillId="10" borderId="13" xfId="0" applyFont="1" applyFill="1" applyBorder="1" applyAlignment="1" applyProtection="1">
      <alignment horizontal="center" vertical="center"/>
      <protection locked="0" hidden="1"/>
    </xf>
    <xf numFmtId="0" fontId="3" fillId="10" borderId="7" xfId="0" applyFont="1" applyFill="1" applyBorder="1" applyAlignment="1" applyProtection="1">
      <alignment horizontal="left" vertical="center"/>
      <protection locked="0" hidden="1"/>
    </xf>
    <xf numFmtId="0" fontId="3" fillId="10" borderId="7" xfId="0" applyFont="1" applyFill="1" applyBorder="1" applyAlignment="1" applyProtection="1">
      <alignment horizontal="center" vertical="center"/>
      <protection locked="0" hidden="1"/>
    </xf>
    <xf numFmtId="1" fontId="3" fillId="10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Border="1" applyAlignment="1" applyProtection="1">
      <alignment horizontal="left" vertical="center"/>
      <protection locked="0" hidden="1"/>
    </xf>
    <xf numFmtId="0" fontId="3" fillId="7" borderId="0" xfId="0" applyFont="1" applyFill="1" applyBorder="1" applyAlignment="1" applyProtection="1">
      <alignment horizontal="center" vertical="center"/>
      <protection locked="0" hidden="1"/>
    </xf>
    <xf numFmtId="1" fontId="3" fillId="7" borderId="6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3" xfId="0" applyFont="1" applyFill="1" applyBorder="1" applyAlignment="1" applyProtection="1">
      <alignment horizontal="center" vertical="center"/>
      <protection locked="0" hidden="1"/>
    </xf>
    <xf numFmtId="0" fontId="3" fillId="7" borderId="7" xfId="0" applyFont="1" applyFill="1" applyBorder="1" applyAlignment="1" applyProtection="1">
      <alignment horizontal="left" vertical="center"/>
      <protection locked="0" hidden="1"/>
    </xf>
    <xf numFmtId="0" fontId="3" fillId="7" borderId="7" xfId="0" applyFont="1" applyFill="1" applyBorder="1" applyAlignment="1" applyProtection="1">
      <alignment horizontal="center" vertical="center"/>
      <protection locked="0" hidden="1"/>
    </xf>
    <xf numFmtId="1" fontId="3" fillId="7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10" xfId="0" applyFont="1" applyFill="1" applyBorder="1" applyAlignment="1" applyProtection="1">
      <alignment horizontal="left" vertical="center"/>
      <protection locked="0" hidden="1"/>
    </xf>
    <xf numFmtId="0" fontId="3" fillId="6" borderId="10" xfId="0" applyFont="1" applyFill="1" applyBorder="1" applyAlignment="1" applyProtection="1">
      <alignment horizontal="center" vertical="center"/>
      <protection locked="0" hidden="1"/>
    </xf>
    <xf numFmtId="1" fontId="3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3" fillId="6" borderId="0" xfId="0" applyFont="1" applyFill="1" applyBorder="1" applyAlignment="1" applyProtection="1">
      <alignment horizontal="left" vertical="center"/>
      <protection locked="0" hidden="1"/>
    </xf>
    <xf numFmtId="0" fontId="3" fillId="6" borderId="0" xfId="0" applyFont="1" applyFill="1" applyBorder="1" applyAlignment="1" applyProtection="1">
      <alignment horizontal="center" vertical="center"/>
      <protection locked="0" hidden="1"/>
    </xf>
    <xf numFmtId="1" fontId="3" fillId="6" borderId="6" xfId="0" applyNumberFormat="1" applyFont="1" applyFill="1" applyBorder="1" applyAlignment="1" applyProtection="1">
      <alignment horizontal="center" vertical="center"/>
      <protection locked="0" hidden="1"/>
    </xf>
    <xf numFmtId="0" fontId="3" fillId="6" borderId="13" xfId="0" applyFont="1" applyFill="1" applyBorder="1" applyAlignment="1" applyProtection="1">
      <alignment horizontal="center" vertical="center"/>
      <protection locked="0" hidden="1"/>
    </xf>
    <xf numFmtId="0" fontId="3" fillId="6" borderId="7" xfId="0" applyFont="1" applyFill="1" applyBorder="1" applyAlignment="1" applyProtection="1">
      <alignment horizontal="left" vertical="center"/>
      <protection locked="0" hidden="1"/>
    </xf>
    <xf numFmtId="0" fontId="3" fillId="6" borderId="7" xfId="0" applyFont="1" applyFill="1" applyBorder="1" applyAlignment="1" applyProtection="1">
      <alignment horizontal="center" vertical="center"/>
      <protection locked="0" hidden="1"/>
    </xf>
    <xf numFmtId="1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7" borderId="9" xfId="0" applyFont="1" applyFill="1" applyBorder="1" applyAlignment="1" applyProtection="1">
      <alignment horizontal="center" vertical="center"/>
      <protection locked="0" hidden="1"/>
    </xf>
    <xf numFmtId="0" fontId="3" fillId="7" borderId="10" xfId="0" applyFont="1" applyFill="1" applyBorder="1" applyAlignment="1" applyProtection="1">
      <alignment horizontal="left" vertical="center"/>
      <protection locked="0" hidden="1"/>
    </xf>
    <xf numFmtId="0" fontId="3" fillId="7" borderId="10" xfId="0" applyFont="1" applyFill="1" applyBorder="1" applyAlignment="1" applyProtection="1">
      <alignment horizontal="center" vertical="center"/>
      <protection locked="0" hidden="1"/>
    </xf>
    <xf numFmtId="1" fontId="3" fillId="7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0" fontId="3" fillId="12" borderId="9" xfId="0" applyFont="1" applyFill="1" applyBorder="1" applyAlignment="1" applyProtection="1">
      <alignment horizontal="center" vertical="center"/>
      <protection locked="0" hidden="1"/>
    </xf>
    <xf numFmtId="0" fontId="3" fillId="12" borderId="10" xfId="0" applyFont="1" applyFill="1" applyBorder="1" applyAlignment="1" applyProtection="1">
      <alignment horizontal="left" vertical="center"/>
      <protection locked="0" hidden="1"/>
    </xf>
    <xf numFmtId="0" fontId="3" fillId="12" borderId="10" xfId="0" applyFont="1" applyFill="1" applyBorder="1" applyAlignment="1" applyProtection="1">
      <alignment horizontal="center" vertical="center"/>
      <protection locked="0" hidden="1"/>
    </xf>
    <xf numFmtId="1" fontId="3" fillId="12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12" borderId="13" xfId="0" applyFont="1" applyFill="1" applyBorder="1" applyAlignment="1" applyProtection="1">
      <alignment horizontal="center" vertical="center"/>
      <protection locked="0" hidden="1"/>
    </xf>
    <xf numFmtId="0" fontId="3" fillId="12" borderId="7" xfId="0" applyFont="1" applyFill="1" applyBorder="1" applyAlignment="1" applyProtection="1">
      <alignment horizontal="left" vertical="center"/>
      <protection locked="0" hidden="1"/>
    </xf>
    <xf numFmtId="0" fontId="3" fillId="12" borderId="7" xfId="0" applyFont="1" applyFill="1" applyBorder="1" applyAlignment="1" applyProtection="1">
      <alignment horizontal="center" vertical="center"/>
      <protection locked="0" hidden="1"/>
    </xf>
    <xf numFmtId="1" fontId="3" fillId="12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15" fillId="16" borderId="12" xfId="0" applyFont="1" applyFill="1" applyBorder="1" applyAlignment="1" applyProtection="1">
      <alignment horizontal="center" vertical="center"/>
      <protection hidden="1"/>
    </xf>
    <xf numFmtId="0" fontId="15" fillId="12" borderId="12" xfId="0" applyFont="1" applyFill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20" fillId="7" borderId="9" xfId="0" applyFont="1" applyFill="1" applyBorder="1" applyAlignment="1" applyProtection="1">
      <alignment horizontal="center" vertical="center"/>
      <protection hidden="1"/>
    </xf>
    <xf numFmtId="0" fontId="20" fillId="7" borderId="13" xfId="0" applyFont="1" applyFill="1" applyBorder="1" applyAlignment="1" applyProtection="1">
      <alignment horizontal="center" vertical="center"/>
      <protection hidden="1"/>
    </xf>
    <xf numFmtId="0" fontId="20" fillId="6" borderId="9" xfId="0" applyFont="1" applyFill="1" applyBorder="1" applyAlignment="1" applyProtection="1">
      <alignment horizontal="center" vertical="center"/>
      <protection hidden="1"/>
    </xf>
    <xf numFmtId="0" fontId="20" fillId="6" borderId="13" xfId="0" applyFont="1" applyFill="1" applyBorder="1" applyAlignment="1" applyProtection="1">
      <alignment horizontal="center" vertical="center"/>
      <protection hidden="1"/>
    </xf>
    <xf numFmtId="0" fontId="21" fillId="7" borderId="16" xfId="0" applyFont="1" applyFill="1" applyBorder="1" applyAlignment="1" applyProtection="1">
      <alignment horizontal="center" vertical="center" shrinkToFit="1"/>
      <protection hidden="1"/>
    </xf>
    <xf numFmtId="0" fontId="21" fillId="7" borderId="17" xfId="0" applyFont="1" applyFill="1" applyBorder="1" applyAlignment="1" applyProtection="1">
      <alignment horizontal="center" vertical="center" shrinkToFit="1"/>
      <protection hidden="1"/>
    </xf>
    <xf numFmtId="0" fontId="21" fillId="7" borderId="16" xfId="0" applyFont="1" applyFill="1" applyBorder="1" applyAlignment="1" applyProtection="1">
      <alignment horizontal="center" vertical="center"/>
      <protection hidden="1"/>
    </xf>
    <xf numFmtId="0" fontId="21" fillId="7" borderId="17" xfId="0" applyFont="1" applyFill="1" applyBorder="1" applyAlignment="1" applyProtection="1">
      <alignment horizontal="center" vertical="center"/>
      <protection hidden="1"/>
    </xf>
    <xf numFmtId="0" fontId="21" fillId="7" borderId="18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1" fillId="11" borderId="9" xfId="0" applyFont="1" applyFill="1" applyBorder="1" applyAlignment="1" applyProtection="1">
      <alignment horizontal="center" vertical="center" textRotation="90"/>
      <protection hidden="1"/>
    </xf>
    <xf numFmtId="0" fontId="11" fillId="11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" xfId="0" applyFont="1" applyFill="1" applyBorder="1" applyAlignment="1" applyProtection="1">
      <alignment horizontal="center" vertical="center" textRotation="90"/>
      <protection hidden="1"/>
    </xf>
    <xf numFmtId="0" fontId="11" fillId="12" borderId="13" xfId="0" applyFont="1" applyFill="1" applyBorder="1" applyAlignment="1" applyProtection="1">
      <alignment horizontal="center" vertical="center" textRotation="90"/>
      <protection hidden="1"/>
    </xf>
    <xf numFmtId="0" fontId="11" fillId="13" borderId="9" xfId="0" applyFont="1" applyFill="1" applyBorder="1" applyAlignment="1" applyProtection="1">
      <alignment horizontal="center" vertical="center" textRotation="90"/>
      <protection hidden="1"/>
    </xf>
    <xf numFmtId="0" fontId="11" fillId="13" borderId="1" xfId="0" applyFont="1" applyFill="1" applyBorder="1" applyAlignment="1" applyProtection="1">
      <alignment horizontal="center" vertical="center" textRotation="90"/>
      <protection hidden="1"/>
    </xf>
    <xf numFmtId="0" fontId="11" fillId="13" borderId="13" xfId="0" applyFont="1" applyFill="1" applyBorder="1" applyAlignment="1" applyProtection="1">
      <alignment horizontal="center" vertical="center" textRotation="90"/>
      <protection hidden="1"/>
    </xf>
    <xf numFmtId="0" fontId="11" fillId="14" borderId="9" xfId="0" applyFont="1" applyFill="1" applyBorder="1" applyAlignment="1" applyProtection="1">
      <alignment horizontal="center" vertical="center" textRotation="90"/>
      <protection hidden="1"/>
    </xf>
    <xf numFmtId="0" fontId="11" fillId="14" borderId="1" xfId="0" applyFont="1" applyFill="1" applyBorder="1" applyAlignment="1" applyProtection="1">
      <alignment horizontal="center" vertical="center" textRotation="90"/>
      <protection hidden="1"/>
    </xf>
    <xf numFmtId="0" fontId="11" fillId="14" borderId="13" xfId="0" applyFont="1" applyFill="1" applyBorder="1" applyAlignment="1" applyProtection="1">
      <alignment horizontal="center" vertical="center" textRotation="90"/>
      <protection hidden="1"/>
    </xf>
    <xf numFmtId="0" fontId="11" fillId="9" borderId="9" xfId="0" applyFont="1" applyFill="1" applyBorder="1" applyAlignment="1" applyProtection="1">
      <alignment horizontal="center" vertical="center" textRotation="90"/>
      <protection hidden="1"/>
    </xf>
    <xf numFmtId="0" fontId="11" fillId="9" borderId="1" xfId="0" applyFont="1" applyFill="1" applyBorder="1" applyAlignment="1" applyProtection="1">
      <alignment horizontal="center" vertical="center" textRotation="90"/>
      <protection hidden="1"/>
    </xf>
    <xf numFmtId="0" fontId="11" fillId="9" borderId="13" xfId="0" applyFont="1" applyFill="1" applyBorder="1" applyAlignment="1" applyProtection="1">
      <alignment horizontal="center" vertical="center" textRotation="90"/>
      <protection hidden="1"/>
    </xf>
    <xf numFmtId="0" fontId="11" fillId="12" borderId="9" xfId="0" applyFont="1" applyFill="1" applyBorder="1" applyAlignment="1" applyProtection="1">
      <alignment horizontal="center" vertical="center" textRotation="90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6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1" fillId="7" borderId="12" xfId="0" applyFont="1" applyFill="1" applyBorder="1" applyAlignment="1" applyProtection="1">
      <alignment horizontal="center" vertical="center" textRotation="90"/>
      <protection hidden="1"/>
    </xf>
    <xf numFmtId="0" fontId="11" fillId="10" borderId="13" xfId="0" applyFont="1" applyFill="1" applyBorder="1" applyAlignment="1" applyProtection="1">
      <alignment horizontal="center" vertical="center" textRotation="90"/>
      <protection hidden="1"/>
    </xf>
    <xf numFmtId="0" fontId="11" fillId="10" borderId="12" xfId="0" applyFont="1" applyFill="1" applyBorder="1" applyAlignment="1" applyProtection="1">
      <alignment horizontal="center" vertical="center" textRotation="90"/>
      <protection hidden="1"/>
    </xf>
    <xf numFmtId="0" fontId="11" fillId="10" borderId="9" xfId="0" applyFont="1" applyFill="1" applyBorder="1" applyAlignment="1" applyProtection="1">
      <alignment horizontal="center" vertical="center" textRotation="90"/>
      <protection hidden="1"/>
    </xf>
    <xf numFmtId="0" fontId="11" fillId="6" borderId="12" xfId="0" applyFont="1" applyFill="1" applyBorder="1" applyAlignment="1" applyProtection="1">
      <alignment horizontal="center" vertical="center" textRotation="90"/>
      <protection hidden="1"/>
    </xf>
    <xf numFmtId="0" fontId="16" fillId="9" borderId="9" xfId="0" applyFont="1" applyFill="1" applyBorder="1" applyAlignment="1" applyProtection="1">
      <alignment horizontal="center" vertical="center" textRotation="90"/>
      <protection hidden="1"/>
    </xf>
    <xf numFmtId="0" fontId="16" fillId="9" borderId="1" xfId="0" applyFont="1" applyFill="1" applyBorder="1" applyAlignment="1" applyProtection="1">
      <alignment horizontal="center" vertical="center" textRotation="90"/>
      <protection hidden="1"/>
    </xf>
    <xf numFmtId="0" fontId="11" fillId="6" borderId="9" xfId="0" applyFont="1" applyFill="1" applyBorder="1" applyAlignment="1" applyProtection="1">
      <alignment horizontal="center" vertical="center" textRotation="90"/>
      <protection hidden="1"/>
    </xf>
    <xf numFmtId="0" fontId="11" fillId="6" borderId="1" xfId="0" applyFont="1" applyFill="1" applyBorder="1" applyAlignment="1" applyProtection="1">
      <alignment horizontal="center" vertical="center" textRotation="90"/>
      <protection hidden="1"/>
    </xf>
    <xf numFmtId="0" fontId="11" fillId="6" borderId="13" xfId="0" applyFont="1" applyFill="1" applyBorder="1" applyAlignment="1" applyProtection="1">
      <alignment horizontal="center" vertical="center" textRotation="90"/>
      <protection hidden="1"/>
    </xf>
    <xf numFmtId="0" fontId="16" fillId="9" borderId="13" xfId="0" applyFont="1" applyFill="1" applyBorder="1" applyAlignment="1" applyProtection="1">
      <alignment horizontal="center" vertical="center" textRotation="90"/>
      <protection hidden="1"/>
    </xf>
    <xf numFmtId="0" fontId="11" fillId="10" borderId="1" xfId="0" applyFont="1" applyFill="1" applyBorder="1" applyAlignment="1" applyProtection="1">
      <alignment horizontal="center" vertical="center" textRotation="90"/>
      <protection hidden="1"/>
    </xf>
    <xf numFmtId="0" fontId="11" fillId="7" borderId="9" xfId="0" applyFont="1" applyFill="1" applyBorder="1" applyAlignment="1" applyProtection="1">
      <alignment horizontal="center" vertical="center" textRotation="90"/>
      <protection hidden="1"/>
    </xf>
    <xf numFmtId="0" fontId="11" fillId="7" borderId="1" xfId="0" applyFont="1" applyFill="1" applyBorder="1" applyAlignment="1" applyProtection="1">
      <alignment horizontal="center" vertical="center" textRotation="90"/>
      <protection hidden="1"/>
    </xf>
    <xf numFmtId="0" fontId="11" fillId="7" borderId="13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10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tih_Surek/Desktop/&#8226;DOKUMANLAR/&#8226;DENEM%20TAKIP%20CIZELGESI/CA/9-12/ESKI/2%20OTURUM%20AYT%20(KODLU)%20(v1)%20(40-46-40-40)_SAYMALI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VAP ANAHTARI"/>
      <sheetName val="DENEME_v3"/>
      <sheetName val="KAZANIMLA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9"/>
  <sheetViews>
    <sheetView showZeros="0" topLeftCell="A54" zoomScaleNormal="100" zoomScaleSheetLayoutView="100" workbookViewId="0">
      <selection activeCell="F92" sqref="F92"/>
    </sheetView>
  </sheetViews>
  <sheetFormatPr baseColWidth="10" defaultColWidth="9.1640625" defaultRowHeight="15"/>
  <cols>
    <col min="1" max="1" width="7" style="1" customWidth="1"/>
    <col min="2" max="3" width="10.5" style="8" bestFit="1" customWidth="1"/>
    <col min="4" max="4" width="8.6640625" style="8"/>
    <col min="5" max="5" width="125.5" style="1" customWidth="1"/>
    <col min="6" max="6" width="17.5" style="2" customWidth="1"/>
    <col min="7" max="7" width="18.1640625" style="2" customWidth="1"/>
    <col min="8" max="11" width="9.1640625" style="1"/>
    <col min="12" max="13" width="9.1640625" style="1" customWidth="1"/>
    <col min="14" max="21" width="9.1640625" style="1" hidden="1" customWidth="1"/>
    <col min="22" max="22" width="13.6640625" style="1" hidden="1" customWidth="1"/>
    <col min="23" max="23" width="32.6640625" style="1" hidden="1" customWidth="1"/>
    <col min="24" max="24" width="10.33203125" style="1" hidden="1" customWidth="1"/>
    <col min="25" max="25" width="47.33203125" style="1" hidden="1" customWidth="1"/>
    <col min="26" max="26" width="105.1640625" style="1" hidden="1" customWidth="1"/>
    <col min="27" max="27" width="9" style="8" hidden="1" customWidth="1"/>
    <col min="28" max="37" width="0" style="1" hidden="1" customWidth="1"/>
    <col min="38" max="16384" width="9.1640625" style="1"/>
  </cols>
  <sheetData>
    <row r="1" spans="1:27" ht="34">
      <c r="B1" s="210" t="str">
        <f>DENEME_v4!C1</f>
        <v>STRATEJİ AYT (2. OTURUM) DENEME-2</v>
      </c>
      <c r="C1" s="210"/>
      <c r="D1" s="210"/>
      <c r="E1" s="210"/>
      <c r="V1" s="3" t="s">
        <v>1499</v>
      </c>
      <c r="W1" s="4" t="s">
        <v>1500</v>
      </c>
      <c r="X1" s="3" t="s">
        <v>1501</v>
      </c>
      <c r="Y1" s="4" t="s">
        <v>1502</v>
      </c>
      <c r="Z1" s="4" t="s">
        <v>1503</v>
      </c>
      <c r="AA1" s="3" t="s">
        <v>1504</v>
      </c>
    </row>
    <row r="2" spans="1:27">
      <c r="B2" s="5" t="s">
        <v>0</v>
      </c>
      <c r="C2" s="6" t="s">
        <v>1</v>
      </c>
      <c r="D2" s="211" t="s">
        <v>963</v>
      </c>
      <c r="E2" s="213" t="s">
        <v>964</v>
      </c>
      <c r="F2" s="208" t="s">
        <v>1497</v>
      </c>
      <c r="G2" s="209" t="s">
        <v>1498</v>
      </c>
      <c r="V2" s="7">
        <v>801010100</v>
      </c>
      <c r="W2" s="1" t="s">
        <v>36</v>
      </c>
      <c r="X2" s="8">
        <v>10</v>
      </c>
      <c r="Y2" s="1" t="s">
        <v>1505</v>
      </c>
      <c r="Z2" s="1" t="s">
        <v>949</v>
      </c>
      <c r="AA2" s="8">
        <v>959902</v>
      </c>
    </row>
    <row r="3" spans="1:27">
      <c r="B3" s="9" t="s">
        <v>40</v>
      </c>
      <c r="C3" s="10" t="s">
        <v>40</v>
      </c>
      <c r="D3" s="212"/>
      <c r="E3" s="214"/>
      <c r="F3" s="208"/>
      <c r="G3" s="209"/>
      <c r="V3" s="7">
        <v>801010101</v>
      </c>
      <c r="W3" s="1" t="s">
        <v>36</v>
      </c>
      <c r="X3" s="8">
        <v>10</v>
      </c>
      <c r="Y3" s="1" t="s">
        <v>1505</v>
      </c>
      <c r="Z3" s="1" t="s">
        <v>950</v>
      </c>
      <c r="AA3" s="8">
        <v>959903</v>
      </c>
    </row>
    <row r="4" spans="1:27">
      <c r="A4" s="11" t="str">
        <f>DENEME_v4!D4</f>
        <v>TUR</v>
      </c>
      <c r="B4" s="12">
        <f>DENEME_v4!Q4</f>
        <v>1</v>
      </c>
      <c r="C4" s="12">
        <f>DENEME_v4!R4</f>
        <v>3</v>
      </c>
      <c r="D4" s="12" t="str">
        <f>DENEME_v4!E4</f>
        <v>E</v>
      </c>
      <c r="E4" s="13" t="str">
        <f>IFERROR(VLOOKUP(F4,DENEME_v4!$AV:$BB,6,0),"")</f>
        <v>Söz Öbeklerinin Anlamı</v>
      </c>
      <c r="F4" s="14">
        <f>DENEME_v4!F4</f>
        <v>912020203</v>
      </c>
      <c r="G4" s="12">
        <f>VLOOKUP(F4,$V:$AA,6,0)</f>
        <v>958620</v>
      </c>
      <c r="V4" s="7">
        <v>801010102</v>
      </c>
      <c r="W4" s="1" t="s">
        <v>36</v>
      </c>
      <c r="X4" s="8">
        <v>10</v>
      </c>
      <c r="Y4" s="1" t="s">
        <v>1505</v>
      </c>
      <c r="Z4" s="1" t="s">
        <v>951</v>
      </c>
      <c r="AA4" s="8">
        <v>959904</v>
      </c>
    </row>
    <row r="5" spans="1:27">
      <c r="A5" s="11" t="str">
        <f>DENEME_v4!D5</f>
        <v>TUR</v>
      </c>
      <c r="B5" s="12">
        <f>DENEME_v4!Q5</f>
        <v>2</v>
      </c>
      <c r="C5" s="12">
        <f>DENEME_v4!R5</f>
        <v>4</v>
      </c>
      <c r="D5" s="12" t="str">
        <f>DENEME_v4!E5</f>
        <v>A</v>
      </c>
      <c r="E5" s="13" t="str">
        <f>IFERROR(VLOOKUP(F5,DENEME_v4!$AV:$BB,6,0),"")</f>
        <v>Cümle Yorumlama</v>
      </c>
      <c r="F5" s="14">
        <f>DENEME_v4!F5</f>
        <v>912020401</v>
      </c>
      <c r="G5" s="12">
        <f t="shared" ref="G5:G68" si="0">VLOOKUP(F5,$V:$AA,6,0)</f>
        <v>958312</v>
      </c>
      <c r="V5" s="7">
        <v>801010103</v>
      </c>
      <c r="W5" s="1" t="s">
        <v>36</v>
      </c>
      <c r="X5" s="8">
        <v>10</v>
      </c>
      <c r="Y5" s="1" t="s">
        <v>1505</v>
      </c>
      <c r="Z5" s="1" t="s">
        <v>1212</v>
      </c>
      <c r="AA5" s="8">
        <v>959905</v>
      </c>
    </row>
    <row r="6" spans="1:27">
      <c r="A6" s="11" t="str">
        <f>DENEME_v4!D6</f>
        <v>TUR</v>
      </c>
      <c r="B6" s="12">
        <f>DENEME_v4!Q6</f>
        <v>3</v>
      </c>
      <c r="C6" s="12">
        <f>DENEME_v4!R6</f>
        <v>1</v>
      </c>
      <c r="D6" s="12" t="str">
        <f>DENEME_v4!E6</f>
        <v>B</v>
      </c>
      <c r="E6" s="13" t="str">
        <f>IFERROR(VLOOKUP(F6,DENEME_v4!$AV:$BB,6,0),"")</f>
        <v>Parçanın Yardımcı Düşünceleri</v>
      </c>
      <c r="F6" s="14">
        <f>DENEME_v4!F6</f>
        <v>912021806</v>
      </c>
      <c r="G6" s="12">
        <f t="shared" si="0"/>
        <v>958278</v>
      </c>
      <c r="V6" s="7">
        <v>801020100</v>
      </c>
      <c r="W6" s="1" t="s">
        <v>36</v>
      </c>
      <c r="X6" s="8">
        <v>10</v>
      </c>
      <c r="Y6" s="1" t="s">
        <v>1506</v>
      </c>
      <c r="Z6" s="1" t="s">
        <v>952</v>
      </c>
      <c r="AA6" s="8">
        <v>959906</v>
      </c>
    </row>
    <row r="7" spans="1:27">
      <c r="A7" s="11" t="str">
        <f>DENEME_v4!D7</f>
        <v>TUR</v>
      </c>
      <c r="B7" s="12">
        <f>DENEME_v4!Q7</f>
        <v>4</v>
      </c>
      <c r="C7" s="12">
        <f>DENEME_v4!R7</f>
        <v>2</v>
      </c>
      <c r="D7" s="12" t="str">
        <f>DENEME_v4!E7</f>
        <v>C</v>
      </c>
      <c r="E7" s="13" t="str">
        <f>IFERROR(VLOOKUP(F7,DENEME_v4!$AV:$BB,6,0),"")</f>
        <v>Şiir</v>
      </c>
      <c r="F7" s="14">
        <f>DENEME_v4!F7</f>
        <v>913250108</v>
      </c>
      <c r="G7" s="12">
        <f t="shared" si="0"/>
        <v>958249</v>
      </c>
      <c r="V7" s="7">
        <v>801020101</v>
      </c>
      <c r="W7" s="1" t="s">
        <v>36</v>
      </c>
      <c r="X7" s="8">
        <v>10</v>
      </c>
      <c r="Y7" s="1" t="s">
        <v>1506</v>
      </c>
      <c r="Z7" s="1" t="s">
        <v>953</v>
      </c>
      <c r="AA7" s="8">
        <v>959907</v>
      </c>
    </row>
    <row r="8" spans="1:27">
      <c r="A8" s="11" t="str">
        <f>DENEME_v4!D8</f>
        <v>TUR</v>
      </c>
      <c r="B8" s="12">
        <f>DENEME_v4!Q8</f>
        <v>5</v>
      </c>
      <c r="C8" s="12">
        <f>DENEME_v4!R8</f>
        <v>7</v>
      </c>
      <c r="D8" s="12" t="str">
        <f>DENEME_v4!E8</f>
        <v>B</v>
      </c>
      <c r="E8" s="13" t="str">
        <f>IFERROR(VLOOKUP(F8,DENEME_v4!$AV:$BB,6,0),"")</f>
        <v>Paragrafın Ana Düşüncesi</v>
      </c>
      <c r="F8" s="14">
        <f>DENEME_v4!F8</f>
        <v>912021805</v>
      </c>
      <c r="G8" s="12">
        <f t="shared" si="0"/>
        <v>958307</v>
      </c>
      <c r="V8" s="7">
        <v>801020102</v>
      </c>
      <c r="W8" s="1" t="s">
        <v>36</v>
      </c>
      <c r="X8" s="8">
        <v>10</v>
      </c>
      <c r="Y8" s="1" t="s">
        <v>1506</v>
      </c>
      <c r="Z8" s="1" t="s">
        <v>954</v>
      </c>
      <c r="AA8" s="8">
        <v>959908</v>
      </c>
    </row>
    <row r="9" spans="1:27">
      <c r="A9" s="11" t="str">
        <f>DENEME_v4!D9</f>
        <v>TUR</v>
      </c>
      <c r="B9" s="12">
        <f>DENEME_v4!Q9</f>
        <v>6</v>
      </c>
      <c r="C9" s="12">
        <f>DENEME_v4!R9</f>
        <v>8</v>
      </c>
      <c r="D9" s="12" t="str">
        <f>DENEME_v4!E9</f>
        <v>C</v>
      </c>
      <c r="E9" s="13" t="str">
        <f>IFERROR(VLOOKUP(F9,DENEME_v4!$AV:$BB,6,0),"")</f>
        <v>Paragrafın Ana Düşüncesi</v>
      </c>
      <c r="F9" s="14">
        <f>DENEME_v4!F9</f>
        <v>912021805</v>
      </c>
      <c r="G9" s="12">
        <f t="shared" si="0"/>
        <v>958307</v>
      </c>
      <c r="V9" s="7">
        <v>801020103</v>
      </c>
      <c r="W9" s="1" t="s">
        <v>36</v>
      </c>
      <c r="X9" s="8">
        <v>10</v>
      </c>
      <c r="Y9" s="1" t="s">
        <v>1506</v>
      </c>
      <c r="Z9" s="1" t="s">
        <v>955</v>
      </c>
      <c r="AA9" s="8">
        <v>959909</v>
      </c>
    </row>
    <row r="10" spans="1:27">
      <c r="A10" s="11" t="str">
        <f>DENEME_v4!D10</f>
        <v>TUR</v>
      </c>
      <c r="B10" s="12">
        <f>DENEME_v4!Q10</f>
        <v>7</v>
      </c>
      <c r="C10" s="12">
        <f>DENEME_v4!R10</f>
        <v>5</v>
      </c>
      <c r="D10" s="12" t="str">
        <f>DENEME_v4!E10</f>
        <v>B</v>
      </c>
      <c r="E10" s="13" t="str">
        <f>IFERROR(VLOOKUP(F10,DENEME_v4!$AV:$BB,6,0),"")</f>
        <v>Roman Hikâyede Anlatma Teknikleri</v>
      </c>
      <c r="F10" s="14">
        <f>DENEME_v4!F10</f>
        <v>912080106</v>
      </c>
      <c r="G10" s="12">
        <f t="shared" si="0"/>
        <v>958274</v>
      </c>
      <c r="V10" s="7">
        <v>801020104</v>
      </c>
      <c r="W10" s="1" t="s">
        <v>36</v>
      </c>
      <c r="X10" s="8">
        <v>10</v>
      </c>
      <c r="Y10" s="1" t="s">
        <v>1506</v>
      </c>
      <c r="Z10" s="1" t="s">
        <v>956</v>
      </c>
      <c r="AA10" s="8">
        <v>959910</v>
      </c>
    </row>
    <row r="11" spans="1:27">
      <c r="A11" s="11" t="str">
        <f>DENEME_v4!D11</f>
        <v>TUR</v>
      </c>
      <c r="B11" s="12">
        <f>DENEME_v4!Q11</f>
        <v>8</v>
      </c>
      <c r="C11" s="12">
        <f>DENEME_v4!R11</f>
        <v>6</v>
      </c>
      <c r="D11" s="12" t="str">
        <f>DENEME_v4!E11</f>
        <v>D</v>
      </c>
      <c r="E11" s="13" t="str">
        <f>IFERROR(VLOOKUP(F11,DENEME_v4!$AV:$BB,6,0),"")</f>
        <v>Şiir</v>
      </c>
      <c r="F11" s="14">
        <f>DENEME_v4!F11</f>
        <v>913250108</v>
      </c>
      <c r="G11" s="12">
        <f t="shared" si="0"/>
        <v>958249</v>
      </c>
      <c r="V11" s="7">
        <v>801030100</v>
      </c>
      <c r="W11" s="1" t="s">
        <v>36</v>
      </c>
      <c r="X11" s="8">
        <v>10</v>
      </c>
      <c r="Y11" s="1" t="s">
        <v>1507</v>
      </c>
      <c r="Z11" s="1" t="s">
        <v>957</v>
      </c>
      <c r="AA11" s="8">
        <v>959911</v>
      </c>
    </row>
    <row r="12" spans="1:27">
      <c r="A12" s="11" t="str">
        <f>DENEME_v4!D12</f>
        <v>TUR</v>
      </c>
      <c r="B12" s="12">
        <f>DENEME_v4!Q12</f>
        <v>9</v>
      </c>
      <c r="C12" s="12">
        <f>DENEME_v4!R12</f>
        <v>11</v>
      </c>
      <c r="D12" s="12" t="str">
        <f>DENEME_v4!E12</f>
        <v>B</v>
      </c>
      <c r="E12" s="13" t="str">
        <f>IFERROR(VLOOKUP(F12,DENEME_v4!$AV:$BB,6,0),"")</f>
        <v>Söz Sanatları</v>
      </c>
      <c r="F12" s="14">
        <f>DENEME_v4!F12</f>
        <v>913020501</v>
      </c>
      <c r="G12" s="12">
        <f t="shared" si="0"/>
        <v>958286</v>
      </c>
      <c r="V12" s="7">
        <v>801030101</v>
      </c>
      <c r="W12" s="1" t="s">
        <v>36</v>
      </c>
      <c r="X12" s="8">
        <v>10</v>
      </c>
      <c r="Y12" s="1" t="s">
        <v>1507</v>
      </c>
      <c r="Z12" s="1" t="s">
        <v>1508</v>
      </c>
      <c r="AA12" s="8">
        <v>959912</v>
      </c>
    </row>
    <row r="13" spans="1:27">
      <c r="A13" s="11" t="str">
        <f>DENEME_v4!D13</f>
        <v>TUR</v>
      </c>
      <c r="B13" s="12">
        <f>DENEME_v4!Q13</f>
        <v>10</v>
      </c>
      <c r="C13" s="12">
        <f>DENEME_v4!R13</f>
        <v>12</v>
      </c>
      <c r="D13" s="12" t="str">
        <f>DENEME_v4!E13</f>
        <v>E</v>
      </c>
      <c r="E13" s="13" t="str">
        <f>IFERROR(VLOOKUP(F13,DENEME_v4!$AV:$BB,6,0),"")</f>
        <v>Söz Sanatları</v>
      </c>
      <c r="F13" s="14">
        <f>DENEME_v4!F13</f>
        <v>913020501</v>
      </c>
      <c r="G13" s="12">
        <f t="shared" si="0"/>
        <v>958286</v>
      </c>
      <c r="V13" s="7">
        <v>801030102</v>
      </c>
      <c r="W13" s="1" t="s">
        <v>36</v>
      </c>
      <c r="X13" s="8">
        <v>10</v>
      </c>
      <c r="Y13" s="1" t="s">
        <v>1507</v>
      </c>
      <c r="Z13" s="1" t="s">
        <v>1509</v>
      </c>
      <c r="AA13" s="8">
        <v>959913</v>
      </c>
    </row>
    <row r="14" spans="1:27">
      <c r="A14" s="11" t="str">
        <f>DENEME_v4!D14</f>
        <v>TUR</v>
      </c>
      <c r="B14" s="12">
        <f>DENEME_v4!Q14</f>
        <v>11</v>
      </c>
      <c r="C14" s="12">
        <f>DENEME_v4!R14</f>
        <v>9</v>
      </c>
      <c r="D14" s="12" t="str">
        <f>DENEME_v4!E14</f>
        <v>E</v>
      </c>
      <c r="E14" s="13" t="str">
        <f>IFERROR(VLOOKUP(F14,DENEME_v4!$AV:$BB,6,0),"")</f>
        <v>Halk Edebiyatı</v>
      </c>
      <c r="F14" s="14">
        <f>DENEME_v4!F14</f>
        <v>913080101</v>
      </c>
      <c r="G14" s="12">
        <f t="shared" si="0"/>
        <v>958372</v>
      </c>
      <c r="V14" s="7">
        <v>801030103</v>
      </c>
      <c r="W14" s="1" t="s">
        <v>36</v>
      </c>
      <c r="X14" s="8">
        <v>10</v>
      </c>
      <c r="Y14" s="1" t="s">
        <v>1507</v>
      </c>
      <c r="Z14" s="1" t="s">
        <v>1510</v>
      </c>
      <c r="AA14" s="8">
        <v>959914</v>
      </c>
    </row>
    <row r="15" spans="1:27">
      <c r="A15" s="11" t="str">
        <f>DENEME_v4!D15</f>
        <v>TUR</v>
      </c>
      <c r="B15" s="12">
        <f>DENEME_v4!Q15</f>
        <v>12</v>
      </c>
      <c r="C15" s="12">
        <f>DENEME_v4!R15</f>
        <v>10</v>
      </c>
      <c r="D15" s="12" t="str">
        <f>DENEME_v4!E15</f>
        <v>D</v>
      </c>
      <c r="E15" s="13" t="str">
        <f>IFERROR(VLOOKUP(F15,DENEME_v4!$AV:$BB,6,0),"")</f>
        <v>İslamî Dönemde İlk Dil ve Edebiyat Ürünleri</v>
      </c>
      <c r="F15" s="14">
        <f>DENEME_v4!F15</f>
        <v>913070101</v>
      </c>
      <c r="G15" s="12">
        <f t="shared" si="0"/>
        <v>958388</v>
      </c>
      <c r="V15" s="7">
        <v>801030104</v>
      </c>
      <c r="W15" s="1" t="s">
        <v>36</v>
      </c>
      <c r="X15" s="8">
        <v>10</v>
      </c>
      <c r="Y15" s="1" t="s">
        <v>1507</v>
      </c>
      <c r="Z15" s="1" t="s">
        <v>1511</v>
      </c>
      <c r="AA15" s="8">
        <v>959915</v>
      </c>
    </row>
    <row r="16" spans="1:27">
      <c r="A16" s="11" t="str">
        <f>DENEME_v4!D16</f>
        <v>TUR</v>
      </c>
      <c r="B16" s="12">
        <f>DENEME_v4!Q16</f>
        <v>13</v>
      </c>
      <c r="C16" s="12">
        <f>DENEME_v4!R16</f>
        <v>15</v>
      </c>
      <c r="D16" s="12" t="str">
        <f>DENEME_v4!E16</f>
        <v>A</v>
      </c>
      <c r="E16" s="13" t="str">
        <f>IFERROR(VLOOKUP(F16,DENEME_v4!$AV:$BB,6,0),"")</f>
        <v>Âşık Edebiyatı Temsilcileri</v>
      </c>
      <c r="F16" s="14">
        <f>DENEME_v4!F16</f>
        <v>913081301</v>
      </c>
      <c r="G16" s="12">
        <f t="shared" si="0"/>
        <v>958372</v>
      </c>
      <c r="V16" s="7">
        <v>801030105</v>
      </c>
      <c r="W16" s="1" t="s">
        <v>36</v>
      </c>
      <c r="X16" s="8">
        <v>10</v>
      </c>
      <c r="Y16" s="1" t="s">
        <v>1507</v>
      </c>
      <c r="Z16" s="1" t="s">
        <v>1512</v>
      </c>
      <c r="AA16" s="8">
        <v>959916</v>
      </c>
    </row>
    <row r="17" spans="1:27">
      <c r="A17" s="11" t="str">
        <f>DENEME_v4!D17</f>
        <v>TUR</v>
      </c>
      <c r="B17" s="12">
        <f>DENEME_v4!Q17</f>
        <v>14</v>
      </c>
      <c r="C17" s="12">
        <f>DENEME_v4!R17</f>
        <v>16</v>
      </c>
      <c r="D17" s="12" t="str">
        <f>DENEME_v4!E17</f>
        <v>B</v>
      </c>
      <c r="E17" s="13" t="str">
        <f>IFERROR(VLOOKUP(F17,DENEME_v4!$AV:$BB,6,0),"")</f>
        <v>Divan Edebiyatı Şiiri</v>
      </c>
      <c r="F17" s="14">
        <f>DENEME_v4!F17</f>
        <v>913250110</v>
      </c>
      <c r="G17" s="12">
        <f t="shared" si="0"/>
        <v>958380</v>
      </c>
      <c r="V17" s="7">
        <v>801030106</v>
      </c>
      <c r="W17" s="1" t="s">
        <v>36</v>
      </c>
      <c r="X17" s="8">
        <v>10</v>
      </c>
      <c r="Y17" s="1" t="s">
        <v>1507</v>
      </c>
      <c r="Z17" s="1" t="s">
        <v>1513</v>
      </c>
      <c r="AA17" s="8">
        <v>959917</v>
      </c>
    </row>
    <row r="18" spans="1:27">
      <c r="A18" s="11" t="str">
        <f>DENEME_v4!D18</f>
        <v>TUR</v>
      </c>
      <c r="B18" s="12">
        <f>DENEME_v4!Q18</f>
        <v>15</v>
      </c>
      <c r="C18" s="12">
        <f>DENEME_v4!R18</f>
        <v>13</v>
      </c>
      <c r="D18" s="12" t="str">
        <f>DENEME_v4!E18</f>
        <v>E</v>
      </c>
      <c r="E18" s="13" t="str">
        <f>IFERROR(VLOOKUP(F18,DENEME_v4!$AV:$BB,6,0),"")</f>
        <v>Divan Edebiyatı Şiiri</v>
      </c>
      <c r="F18" s="14">
        <f>DENEME_v4!F18</f>
        <v>913250110</v>
      </c>
      <c r="G18" s="12">
        <f t="shared" si="0"/>
        <v>958380</v>
      </c>
      <c r="V18" s="7">
        <v>801030107</v>
      </c>
      <c r="W18" s="1" t="s">
        <v>36</v>
      </c>
      <c r="X18" s="8">
        <v>10</v>
      </c>
      <c r="Y18" s="1" t="s">
        <v>1507</v>
      </c>
      <c r="Z18" s="1" t="s">
        <v>1514</v>
      </c>
      <c r="AA18" s="8">
        <v>959918</v>
      </c>
    </row>
    <row r="19" spans="1:27">
      <c r="A19" s="11" t="str">
        <f>DENEME_v4!D19</f>
        <v>TUR</v>
      </c>
      <c r="B19" s="12">
        <f>DENEME_v4!Q19</f>
        <v>16</v>
      </c>
      <c r="C19" s="12">
        <f>DENEME_v4!R19</f>
        <v>14</v>
      </c>
      <c r="D19" s="12" t="str">
        <f>DENEME_v4!E19</f>
        <v>C</v>
      </c>
      <c r="E19" s="13" t="str">
        <f>IFERROR(VLOOKUP(F19,DENEME_v4!$AV:$BB,6,0),"")</f>
        <v>Divan Şairleri</v>
      </c>
      <c r="F19" s="14">
        <f>DENEME_v4!F19</f>
        <v>913090701</v>
      </c>
      <c r="G19" s="12">
        <f t="shared" si="0"/>
        <v>958380</v>
      </c>
      <c r="V19" s="7">
        <v>801040100</v>
      </c>
      <c r="W19" s="1" t="s">
        <v>36</v>
      </c>
      <c r="X19" s="8">
        <v>10</v>
      </c>
      <c r="Y19" s="1" t="s">
        <v>1515</v>
      </c>
      <c r="Z19" s="1" t="s">
        <v>958</v>
      </c>
      <c r="AA19" s="8">
        <v>959919</v>
      </c>
    </row>
    <row r="20" spans="1:27">
      <c r="A20" s="11" t="str">
        <f>DENEME_v4!D20</f>
        <v>TUR</v>
      </c>
      <c r="B20" s="12">
        <f>DENEME_v4!Q20</f>
        <v>17</v>
      </c>
      <c r="C20" s="12">
        <f>DENEME_v4!R20</f>
        <v>19</v>
      </c>
      <c r="D20" s="12" t="str">
        <f>DENEME_v4!E20</f>
        <v>D</v>
      </c>
      <c r="E20" s="13" t="str">
        <f>IFERROR(VLOOKUP(F20,DENEME_v4!$AV:$BB,6,0),"")</f>
        <v>Divan Nesri</v>
      </c>
      <c r="F20" s="14">
        <f>DENEME_v4!F20</f>
        <v>913091501</v>
      </c>
      <c r="G20" s="12">
        <f t="shared" si="0"/>
        <v>958380</v>
      </c>
      <c r="V20" s="7">
        <v>801040101</v>
      </c>
      <c r="W20" s="1" t="s">
        <v>36</v>
      </c>
      <c r="X20" s="8">
        <v>10</v>
      </c>
      <c r="Y20" s="1" t="s">
        <v>1515</v>
      </c>
      <c r="Z20" s="1" t="s">
        <v>959</v>
      </c>
      <c r="AA20" s="8">
        <v>959920</v>
      </c>
    </row>
    <row r="21" spans="1:27">
      <c r="A21" s="11" t="str">
        <f>DENEME_v4!D21</f>
        <v>TUR</v>
      </c>
      <c r="B21" s="12">
        <f>DENEME_v4!Q21</f>
        <v>18</v>
      </c>
      <c r="C21" s="12">
        <f>DENEME_v4!R21</f>
        <v>20</v>
      </c>
      <c r="D21" s="12" t="str">
        <f>DENEME_v4!E21</f>
        <v>B</v>
      </c>
      <c r="E21" s="13" t="str">
        <f>IFERROR(VLOOKUP(F21,DENEME_v4!$AV:$BB,6,0),"")</f>
        <v>Tanzimat Dönemi Edebiyatı</v>
      </c>
      <c r="F21" s="14">
        <f>DENEME_v4!F21</f>
        <v>913140101</v>
      </c>
      <c r="G21" s="12">
        <f t="shared" si="0"/>
        <v>958495</v>
      </c>
      <c r="V21" s="7">
        <v>801040102</v>
      </c>
      <c r="W21" s="1" t="s">
        <v>36</v>
      </c>
      <c r="X21" s="8">
        <v>10</v>
      </c>
      <c r="Y21" s="1" t="s">
        <v>1515</v>
      </c>
      <c r="Z21" s="1" t="s">
        <v>960</v>
      </c>
      <c r="AA21" s="8">
        <v>959921</v>
      </c>
    </row>
    <row r="22" spans="1:27">
      <c r="A22" s="11" t="str">
        <f>DENEME_v4!D22</f>
        <v>TUR</v>
      </c>
      <c r="B22" s="12">
        <f>DENEME_v4!Q22</f>
        <v>19</v>
      </c>
      <c r="C22" s="12">
        <f>DENEME_v4!R22</f>
        <v>17</v>
      </c>
      <c r="D22" s="12" t="str">
        <f>DENEME_v4!E22</f>
        <v>D</v>
      </c>
      <c r="E22" s="13" t="str">
        <f>IFERROR(VLOOKUP(F22,DENEME_v4!$AV:$BB,6,0),"")</f>
        <v>Servetifünun Döneminde Şiir</v>
      </c>
      <c r="F22" s="14">
        <f>DENEME_v4!F22</f>
        <v>913160302</v>
      </c>
      <c r="G22" s="12">
        <f t="shared" si="0"/>
        <v>958495</v>
      </c>
      <c r="V22" s="7">
        <v>801040103</v>
      </c>
      <c r="W22" s="1" t="s">
        <v>36</v>
      </c>
      <c r="X22" s="8">
        <v>10</v>
      </c>
      <c r="Y22" s="1" t="s">
        <v>1515</v>
      </c>
      <c r="Z22" s="1" t="s">
        <v>961</v>
      </c>
      <c r="AA22" s="8">
        <v>959922</v>
      </c>
    </row>
    <row r="23" spans="1:27">
      <c r="A23" s="11" t="str">
        <f>DENEME_v4!D23</f>
        <v>TUR</v>
      </c>
      <c r="B23" s="12">
        <f>DENEME_v4!Q23</f>
        <v>20</v>
      </c>
      <c r="C23" s="12">
        <f>DENEME_v4!R23</f>
        <v>18</v>
      </c>
      <c r="D23" s="12" t="str">
        <f>DENEME_v4!E23</f>
        <v>A</v>
      </c>
      <c r="E23" s="13" t="str">
        <f>IFERROR(VLOOKUP(F23,DENEME_v4!$AV:$BB,6,0),"")</f>
        <v>Milli Edebiyat Dönemi Romanı</v>
      </c>
      <c r="F23" s="14">
        <f>DENEME_v4!F23</f>
        <v>913250130</v>
      </c>
      <c r="G23" s="12">
        <f t="shared" si="0"/>
        <v>958523</v>
      </c>
      <c r="V23" s="7">
        <v>801040104</v>
      </c>
      <c r="W23" s="1" t="s">
        <v>36</v>
      </c>
      <c r="X23" s="8">
        <v>10</v>
      </c>
      <c r="Y23" s="1" t="s">
        <v>1515</v>
      </c>
      <c r="Z23" s="1" t="s">
        <v>962</v>
      </c>
      <c r="AA23" s="8">
        <v>959923</v>
      </c>
    </row>
    <row r="24" spans="1:27">
      <c r="A24" s="11" t="str">
        <f>DENEME_v4!D24</f>
        <v>TUR</v>
      </c>
      <c r="B24" s="12">
        <f>DENEME_v4!Q24</f>
        <v>21</v>
      </c>
      <c r="C24" s="12">
        <f>DENEME_v4!R24</f>
        <v>23</v>
      </c>
      <c r="D24" s="12" t="str">
        <f>DENEME_v4!E24</f>
        <v>C</v>
      </c>
      <c r="E24" s="13" t="str">
        <f>IFERROR(VLOOKUP(F24,DENEME_v4!$AV:$BB,6,0),"")</f>
        <v>Milli Edebiyat Dönemi Romanı</v>
      </c>
      <c r="F24" s="14">
        <f>DENEME_v4!F24</f>
        <v>913250130</v>
      </c>
      <c r="G24" s="12">
        <f t="shared" si="0"/>
        <v>958523</v>
      </c>
      <c r="V24" s="7">
        <v>801110100</v>
      </c>
      <c r="W24" s="1" t="s">
        <v>36</v>
      </c>
      <c r="X24" s="8">
        <v>11</v>
      </c>
      <c r="Y24" s="1" t="s">
        <v>1516</v>
      </c>
      <c r="Z24" s="1" t="s">
        <v>896</v>
      </c>
      <c r="AA24" s="8">
        <v>959924</v>
      </c>
    </row>
    <row r="25" spans="1:27">
      <c r="A25" s="11" t="str">
        <f>DENEME_v4!D25</f>
        <v>TUR</v>
      </c>
      <c r="B25" s="12">
        <f>DENEME_v4!Q25</f>
        <v>22</v>
      </c>
      <c r="C25" s="12">
        <f>DENEME_v4!R25</f>
        <v>24</v>
      </c>
      <c r="D25" s="12" t="str">
        <f>DENEME_v4!E25</f>
        <v>B</v>
      </c>
      <c r="E25" s="13" t="str">
        <f>IFERROR(VLOOKUP(F25,DENEME_v4!$AV:$BB,6,0),"")</f>
        <v>Cumhuriyet Dönemi Türk Edebiyatı Romanı</v>
      </c>
      <c r="F25" s="14">
        <f>DENEME_v4!F25</f>
        <v>913250131</v>
      </c>
      <c r="G25" s="12">
        <f t="shared" si="0"/>
        <v>958637</v>
      </c>
      <c r="V25" s="7">
        <v>801110101</v>
      </c>
      <c r="W25" s="1" t="s">
        <v>36</v>
      </c>
      <c r="X25" s="8">
        <v>11</v>
      </c>
      <c r="Y25" s="1" t="s">
        <v>1516</v>
      </c>
      <c r="Z25" s="1" t="s">
        <v>306</v>
      </c>
      <c r="AA25" s="8">
        <v>959925</v>
      </c>
    </row>
    <row r="26" spans="1:27">
      <c r="A26" s="11" t="str">
        <f>DENEME_v4!D26</f>
        <v>TUR</v>
      </c>
      <c r="B26" s="12">
        <f>DENEME_v4!Q26</f>
        <v>23</v>
      </c>
      <c r="C26" s="12">
        <f>DENEME_v4!R26</f>
        <v>21</v>
      </c>
      <c r="D26" s="12" t="str">
        <f>DENEME_v4!E26</f>
        <v>C</v>
      </c>
      <c r="E26" s="13" t="str">
        <f>IFERROR(VLOOKUP(F26,DENEME_v4!$AV:$BB,6,0),"")</f>
        <v>Cumhuriyet Dönemi Türk Edebiyatı Şiiri</v>
      </c>
      <c r="F26" s="14">
        <f>DENEME_v4!F26</f>
        <v>913250116</v>
      </c>
      <c r="G26" s="12">
        <f t="shared" si="0"/>
        <v>958621</v>
      </c>
      <c r="V26" s="7">
        <v>801110102</v>
      </c>
      <c r="W26" s="1" t="s">
        <v>36</v>
      </c>
      <c r="X26" s="8">
        <v>11</v>
      </c>
      <c r="Y26" s="1" t="s">
        <v>1516</v>
      </c>
      <c r="Z26" s="1" t="s">
        <v>307</v>
      </c>
      <c r="AA26" s="8">
        <v>959926</v>
      </c>
    </row>
    <row r="27" spans="1:27">
      <c r="A27" s="11" t="str">
        <f>DENEME_v4!D27</f>
        <v>TUR</v>
      </c>
      <c r="B27" s="12">
        <f>DENEME_v4!Q27</f>
        <v>24</v>
      </c>
      <c r="C27" s="12">
        <f>DENEME_v4!R27</f>
        <v>22</v>
      </c>
      <c r="D27" s="12" t="str">
        <f>DENEME_v4!E27</f>
        <v>E</v>
      </c>
      <c r="E27" s="13" t="str">
        <f>IFERROR(VLOOKUP(F27,DENEME_v4!$AV:$BB,6,0),"")</f>
        <v>Edebiyat Akımları</v>
      </c>
      <c r="F27" s="14">
        <f>DENEME_v4!F27</f>
        <v>913110101</v>
      </c>
      <c r="G27" s="12">
        <f t="shared" si="0"/>
        <v>958493</v>
      </c>
      <c r="V27" s="7">
        <v>801110103</v>
      </c>
      <c r="W27" s="1" t="s">
        <v>36</v>
      </c>
      <c r="X27" s="8">
        <v>11</v>
      </c>
      <c r="Y27" s="1" t="s">
        <v>1516</v>
      </c>
      <c r="Z27" s="1" t="s">
        <v>308</v>
      </c>
      <c r="AA27" s="8">
        <v>959928</v>
      </c>
    </row>
    <row r="28" spans="1:27">
      <c r="A28" s="11" t="str">
        <f>DENEME_v4!D28</f>
        <v>TAR</v>
      </c>
      <c r="B28" s="12">
        <f>DENEME_v4!Q28</f>
        <v>25</v>
      </c>
      <c r="C28" s="12">
        <f>DENEME_v4!R28</f>
        <v>27</v>
      </c>
      <c r="D28" s="12" t="str">
        <f>DENEME_v4!E28</f>
        <v>D</v>
      </c>
      <c r="E28" s="13" t="str">
        <f>IFERROR(VLOOKUP(F28,DENEME_v4!$AV:$BB,6,0),"")</f>
        <v>İlk Çağ Medeniyetleri</v>
      </c>
      <c r="F28" s="14">
        <f>DENEME_v4!F28</f>
        <v>609020103</v>
      </c>
      <c r="G28" s="12">
        <f t="shared" si="0"/>
        <v>959659</v>
      </c>
      <c r="V28" s="7">
        <v>801110104</v>
      </c>
      <c r="W28" s="1" t="s">
        <v>36</v>
      </c>
      <c r="X28" s="8">
        <v>11</v>
      </c>
      <c r="Y28" s="1" t="s">
        <v>1516</v>
      </c>
      <c r="Z28" s="1" t="s">
        <v>309</v>
      </c>
      <c r="AA28" s="8">
        <v>959926</v>
      </c>
    </row>
    <row r="29" spans="1:27">
      <c r="A29" s="11" t="str">
        <f>DENEME_v4!D29</f>
        <v>TAR</v>
      </c>
      <c r="B29" s="12">
        <f>DENEME_v4!Q29</f>
        <v>26</v>
      </c>
      <c r="C29" s="12">
        <f>DENEME_v4!R29</f>
        <v>28</v>
      </c>
      <c r="D29" s="12" t="str">
        <f>DENEME_v4!E29</f>
        <v>B</v>
      </c>
      <c r="E29" s="13" t="str">
        <f>IFERROR(VLOOKUP(F29,DENEME_v4!$AV:$BB,6,0),"")</f>
        <v>İslamiyet Yayılıyor</v>
      </c>
      <c r="F29" s="14">
        <f>DENEME_v4!F29</f>
        <v>609050102</v>
      </c>
      <c r="G29" s="12">
        <f t="shared" si="0"/>
        <v>959676</v>
      </c>
      <c r="V29" s="7">
        <v>801110105</v>
      </c>
      <c r="W29" s="1" t="s">
        <v>36</v>
      </c>
      <c r="X29" s="8">
        <v>11</v>
      </c>
      <c r="Y29" s="1" t="s">
        <v>1516</v>
      </c>
      <c r="Z29" s="1" t="s">
        <v>931</v>
      </c>
      <c r="AA29" s="8">
        <v>959926</v>
      </c>
    </row>
    <row r="30" spans="1:27">
      <c r="A30" s="11" t="str">
        <f>DENEME_v4!D30</f>
        <v>TAR</v>
      </c>
      <c r="B30" s="12">
        <f>DENEME_v4!Q30</f>
        <v>27</v>
      </c>
      <c r="C30" s="12">
        <f>DENEME_v4!R30</f>
        <v>25</v>
      </c>
      <c r="D30" s="12" t="str">
        <f>DENEME_v4!E30</f>
        <v>E</v>
      </c>
      <c r="E30" s="13" t="str">
        <f>IFERROR(VLOOKUP(F30,DENEME_v4!$AV:$BB,6,0),"")</f>
        <v>XIX ve XX. Yüzyılda Değişen Gündelik Hayat</v>
      </c>
      <c r="F30" s="14">
        <f>DENEME_v4!F30</f>
        <v>611060103</v>
      </c>
      <c r="G30" s="12" t="e">
        <f t="shared" si="0"/>
        <v>#N/A</v>
      </c>
      <c r="V30" s="7">
        <v>801120100</v>
      </c>
      <c r="W30" s="1" t="s">
        <v>36</v>
      </c>
      <c r="X30" s="8">
        <v>11</v>
      </c>
      <c r="Y30" s="1" t="s">
        <v>1517</v>
      </c>
      <c r="Z30" s="1" t="s">
        <v>897</v>
      </c>
      <c r="AA30" s="8">
        <v>959929</v>
      </c>
    </row>
    <row r="31" spans="1:27">
      <c r="A31" s="11" t="str">
        <f>DENEME_v4!D31</f>
        <v>TAR</v>
      </c>
      <c r="B31" s="12">
        <f>DENEME_v4!Q31</f>
        <v>28</v>
      </c>
      <c r="C31" s="12">
        <f>DENEME_v4!R31</f>
        <v>26</v>
      </c>
      <c r="D31" s="12" t="str">
        <f>DENEME_v4!E31</f>
        <v>A</v>
      </c>
      <c r="E31" s="13" t="str">
        <f>IFERROR(VLOOKUP(F31,DENEME_v4!$AV:$BB,6,0),"")</f>
        <v>İlk Müslüman Türk Devletleri</v>
      </c>
      <c r="F31" s="14">
        <f>DENEME_v4!F31</f>
        <v>609060102</v>
      </c>
      <c r="G31" s="12">
        <f t="shared" si="0"/>
        <v>959680</v>
      </c>
      <c r="V31" s="7">
        <v>801120101</v>
      </c>
      <c r="W31" s="1" t="s">
        <v>36</v>
      </c>
      <c r="X31" s="8">
        <v>11</v>
      </c>
      <c r="Y31" s="1" t="s">
        <v>1517</v>
      </c>
      <c r="Z31" s="1" t="s">
        <v>1213</v>
      </c>
      <c r="AA31" s="8">
        <v>959930</v>
      </c>
    </row>
    <row r="32" spans="1:27">
      <c r="A32" s="11" t="str">
        <f>DENEME_v4!D32</f>
        <v>TAR</v>
      </c>
      <c r="B32" s="12">
        <f>DENEME_v4!Q32</f>
        <v>29</v>
      </c>
      <c r="C32" s="12">
        <f>DENEME_v4!R32</f>
        <v>31</v>
      </c>
      <c r="D32" s="12" t="str">
        <f>DENEME_v4!E32</f>
        <v>E</v>
      </c>
      <c r="E32" s="13" t="str">
        <f>IFERROR(VLOOKUP(F32,DENEME_v4!$AV:$BB,6,0),"")</f>
        <v>Diğer Türk Devlet ve Toplulukları</v>
      </c>
      <c r="F32" s="14">
        <f>DENEME_v4!F32</f>
        <v>609040106</v>
      </c>
      <c r="G32" s="12" t="e">
        <f t="shared" si="0"/>
        <v>#N/A</v>
      </c>
      <c r="V32" s="7">
        <v>801120102</v>
      </c>
      <c r="W32" s="1" t="s">
        <v>36</v>
      </c>
      <c r="X32" s="8">
        <v>11</v>
      </c>
      <c r="Y32" s="1" t="s">
        <v>1517</v>
      </c>
      <c r="Z32" s="1" t="s">
        <v>310</v>
      </c>
      <c r="AA32" s="8">
        <v>959931</v>
      </c>
    </row>
    <row r="33" spans="1:27">
      <c r="A33" s="11" t="str">
        <f>DENEME_v4!D33</f>
        <v>TAR</v>
      </c>
      <c r="B33" s="12">
        <f>DENEME_v4!Q33</f>
        <v>30</v>
      </c>
      <c r="C33" s="12">
        <f>DENEME_v4!R33</f>
        <v>32</v>
      </c>
      <c r="D33" s="12" t="str">
        <f>DENEME_v4!E33</f>
        <v>C</v>
      </c>
      <c r="E33" s="13" t="str">
        <f>IFERROR(VLOOKUP(F33,DENEME_v4!$AV:$BB,6,0),"")</f>
        <v>Osmanlı Devleti’nde Demokratikleşme Süreci</v>
      </c>
      <c r="F33" s="14">
        <f>DENEME_v4!F33</f>
        <v>611040104</v>
      </c>
      <c r="G33" s="12">
        <f t="shared" si="0"/>
        <v>959747</v>
      </c>
      <c r="V33" s="7">
        <v>801120103</v>
      </c>
      <c r="W33" s="1" t="s">
        <v>36</v>
      </c>
      <c r="X33" s="8">
        <v>11</v>
      </c>
      <c r="Y33" s="1" t="s">
        <v>1517</v>
      </c>
      <c r="Z33" s="1" t="s">
        <v>311</v>
      </c>
      <c r="AA33" s="8">
        <v>959929</v>
      </c>
    </row>
    <row r="34" spans="1:27">
      <c r="A34" s="11" t="str">
        <f>DENEME_v4!D34</f>
        <v>TAR</v>
      </c>
      <c r="B34" s="12">
        <f>DENEME_v4!Q34</f>
        <v>31</v>
      </c>
      <c r="C34" s="12">
        <f>DENEME_v4!R34</f>
        <v>29</v>
      </c>
      <c r="D34" s="12" t="str">
        <f>DENEME_v4!E34</f>
        <v>C</v>
      </c>
      <c r="E34" s="13" t="str">
        <f>IFERROR(VLOOKUP(F34,DENEME_v4!$AV:$BB,6,0),"")</f>
        <v>I. Dünya Savaşı (1914-1918)</v>
      </c>
      <c r="F34" s="14">
        <f>DENEME_v4!F34</f>
        <v>612010103</v>
      </c>
      <c r="G34" s="12">
        <f t="shared" si="0"/>
        <v>960062</v>
      </c>
      <c r="V34" s="7">
        <v>801120104</v>
      </c>
      <c r="W34" s="1" t="s">
        <v>36</v>
      </c>
      <c r="X34" s="8">
        <v>11</v>
      </c>
      <c r="Y34" s="1" t="s">
        <v>1517</v>
      </c>
      <c r="Z34" s="1" t="s">
        <v>1214</v>
      </c>
      <c r="AA34" s="8">
        <v>959929</v>
      </c>
    </row>
    <row r="35" spans="1:27">
      <c r="A35" s="11" t="str">
        <f>DENEME_v4!D35</f>
        <v>TAR</v>
      </c>
      <c r="B35" s="12">
        <f>DENEME_v4!Q35</f>
        <v>32</v>
      </c>
      <c r="C35" s="12">
        <f>DENEME_v4!R35</f>
        <v>30</v>
      </c>
      <c r="D35" s="12" t="str">
        <f>DENEME_v4!E35</f>
        <v>A</v>
      </c>
      <c r="E35" s="13" t="str">
        <f>IFERROR(VLOOKUP(F35,DENEME_v4!$AV:$BB,6,0),"")</f>
        <v>Fetih ve Fatih</v>
      </c>
      <c r="F35" s="14">
        <f>DENEME_v4!F35</f>
        <v>610050102</v>
      </c>
      <c r="G35" s="12">
        <f t="shared" si="0"/>
        <v>959713</v>
      </c>
      <c r="V35" s="7">
        <v>801120105</v>
      </c>
      <c r="W35" s="1" t="s">
        <v>36</v>
      </c>
      <c r="X35" s="8">
        <v>11</v>
      </c>
      <c r="Y35" s="1" t="s">
        <v>1517</v>
      </c>
      <c r="Z35" s="1" t="s">
        <v>312</v>
      </c>
      <c r="AA35" s="8">
        <v>959929</v>
      </c>
    </row>
    <row r="36" spans="1:27">
      <c r="A36" s="11" t="str">
        <f>DENEME_v4!D36</f>
        <v>TAR</v>
      </c>
      <c r="B36" s="12">
        <f>DENEME_v4!Q36</f>
        <v>33</v>
      </c>
      <c r="C36" s="12">
        <f>DENEME_v4!R36</f>
        <v>34</v>
      </c>
      <c r="D36" s="12" t="str">
        <f>DENEME_v4!E36</f>
        <v>D</v>
      </c>
      <c r="E36" s="13" t="str">
        <f>IFERROR(VLOOKUP(F36,DENEME_v4!$AV:$BB,6,0),"")</f>
        <v>Siyasi Alanda Yapılan İnkılaplar</v>
      </c>
      <c r="F36" s="14">
        <f>DENEME_v4!F36</f>
        <v>612030102</v>
      </c>
      <c r="G36" s="12">
        <f t="shared" si="0"/>
        <v>960074</v>
      </c>
      <c r="V36" s="7">
        <v>801120106</v>
      </c>
      <c r="W36" s="1" t="s">
        <v>36</v>
      </c>
      <c r="X36" s="8">
        <v>11</v>
      </c>
      <c r="Y36" s="1" t="s">
        <v>1517</v>
      </c>
      <c r="Z36" s="1" t="s">
        <v>313</v>
      </c>
      <c r="AA36" s="8">
        <v>959929</v>
      </c>
    </row>
    <row r="37" spans="1:27">
      <c r="A37" s="11" t="str">
        <f>DENEME_v4!D37</f>
        <v>TAR</v>
      </c>
      <c r="B37" s="12">
        <f>DENEME_v4!Q37</f>
        <v>34</v>
      </c>
      <c r="C37" s="12">
        <f>DENEME_v4!R37</f>
        <v>33</v>
      </c>
      <c r="D37" s="12" t="str">
        <f>DENEME_v4!E37</f>
        <v>B</v>
      </c>
      <c r="E37" s="13" t="str">
        <f>IFERROR(VLOOKUP(F37,DENEME_v4!$AV:$BB,6,0),"")</f>
        <v>Büyük Millet Meclisinin Açılması</v>
      </c>
      <c r="F37" s="14">
        <f>DENEME_v4!F37</f>
        <v>612020102</v>
      </c>
      <c r="G37" s="12">
        <f t="shared" si="0"/>
        <v>960066</v>
      </c>
      <c r="V37" s="7">
        <v>801120201</v>
      </c>
      <c r="W37" s="1" t="s">
        <v>36</v>
      </c>
      <c r="X37" s="8">
        <v>11</v>
      </c>
      <c r="Y37" s="1" t="s">
        <v>1517</v>
      </c>
      <c r="Z37" s="1" t="s">
        <v>1215</v>
      </c>
      <c r="AA37" s="8">
        <v>959929</v>
      </c>
    </row>
    <row r="38" spans="1:27">
      <c r="A38" s="11" t="str">
        <f>DENEME_v4!D38</f>
        <v>COG</v>
      </c>
      <c r="B38" s="12">
        <f>DENEME_v4!Q38</f>
        <v>35</v>
      </c>
      <c r="C38" s="12">
        <f>DENEME_v4!R38</f>
        <v>36</v>
      </c>
      <c r="D38" s="12" t="str">
        <f>DENEME_v4!E38</f>
        <v>D</v>
      </c>
      <c r="E38" s="13" t="str">
        <f>IFERROR(VLOOKUP(F38,DENEME_v4!$AV:$BB,6,0),"")</f>
        <v>Ekstrem Doğa Olayları</v>
      </c>
      <c r="F38" s="14">
        <f>DENEME_v4!F38</f>
        <v>712010101</v>
      </c>
      <c r="G38" s="12">
        <f t="shared" si="0"/>
        <v>959865</v>
      </c>
      <c r="V38" s="7">
        <v>801120202</v>
      </c>
      <c r="W38" s="1" t="s">
        <v>36</v>
      </c>
      <c r="X38" s="8">
        <v>11</v>
      </c>
      <c r="Y38" s="1" t="s">
        <v>1517</v>
      </c>
      <c r="Z38" s="1" t="s">
        <v>1216</v>
      </c>
      <c r="AA38" s="8">
        <v>959929</v>
      </c>
    </row>
    <row r="39" spans="1:27">
      <c r="A39" s="11" t="str">
        <f>DENEME_v4!D39</f>
        <v>COG</v>
      </c>
      <c r="B39" s="12">
        <f>DENEME_v4!Q39</f>
        <v>36</v>
      </c>
      <c r="C39" s="12">
        <f>DENEME_v4!R39</f>
        <v>35</v>
      </c>
      <c r="D39" s="12" t="str">
        <f>DENEME_v4!E39</f>
        <v>C</v>
      </c>
      <c r="E39" s="13" t="str">
        <f>IFERROR(VLOOKUP(F39,DENEME_v4!$AV:$BB,6,0),"")</f>
        <v>Şehirleşme, Sanayi ve Göç Etkileşimi, Geleceğin Dünyası</v>
      </c>
      <c r="F39" s="14">
        <f>DENEME_v4!F39</f>
        <v>712020301</v>
      </c>
      <c r="G39" s="12">
        <f t="shared" si="0"/>
        <v>959869</v>
      </c>
      <c r="V39" s="7">
        <v>801120203</v>
      </c>
      <c r="W39" s="1" t="s">
        <v>36</v>
      </c>
      <c r="X39" s="8">
        <v>11</v>
      </c>
      <c r="Y39" s="1" t="s">
        <v>1517</v>
      </c>
      <c r="Z39" s="1" t="s">
        <v>1217</v>
      </c>
      <c r="AA39" s="8">
        <v>959929</v>
      </c>
    </row>
    <row r="40" spans="1:27">
      <c r="A40" s="11" t="str">
        <f>DENEME_v4!D40</f>
        <v>COG</v>
      </c>
      <c r="B40" s="12">
        <f>DENEME_v4!Q40</f>
        <v>37</v>
      </c>
      <c r="C40" s="12">
        <f>DENEME_v4!R40</f>
        <v>39</v>
      </c>
      <c r="D40" s="12" t="str">
        <f>DENEME_v4!E40</f>
        <v>A</v>
      </c>
      <c r="E40" s="13" t="str">
        <f>IFERROR(VLOOKUP(F40,DENEME_v4!$AV:$BB,6,0),"")</f>
        <v>Türkiye'de Tarım ve Hayvancılık</v>
      </c>
      <c r="F40" s="14">
        <f>DENEME_v4!F40</f>
        <v>711050201</v>
      </c>
      <c r="G40" s="12">
        <f t="shared" si="0"/>
        <v>959840</v>
      </c>
      <c r="V40" s="7">
        <v>801120204</v>
      </c>
      <c r="W40" s="1" t="s">
        <v>36</v>
      </c>
      <c r="X40" s="8">
        <v>11</v>
      </c>
      <c r="Y40" s="1" t="s">
        <v>1517</v>
      </c>
      <c r="Z40" s="1" t="s">
        <v>1218</v>
      </c>
      <c r="AA40" s="8">
        <v>959929</v>
      </c>
    </row>
    <row r="41" spans="1:27">
      <c r="A41" s="11" t="str">
        <f>DENEME_v4!D41</f>
        <v>COG</v>
      </c>
      <c r="B41" s="12">
        <f>DENEME_v4!Q41</f>
        <v>38</v>
      </c>
      <c r="C41" s="12">
        <f>DENEME_v4!R41</f>
        <v>40</v>
      </c>
      <c r="D41" s="12" t="str">
        <f>DENEME_v4!E41</f>
        <v>B</v>
      </c>
      <c r="E41" s="13" t="str">
        <f>IFERROR(VLOOKUP(F41,DENEME_v4!$AV:$BB,6,0),"")</f>
        <v>Şehirlerin Tarihsel Gelişimi, Fonksiyonu ve Etki Alanları</v>
      </c>
      <c r="F41" s="14">
        <f>DENEME_v4!F41</f>
        <v>711030101</v>
      </c>
      <c r="G41" s="12">
        <f t="shared" si="0"/>
        <v>959830</v>
      </c>
      <c r="V41" s="7">
        <v>801120205</v>
      </c>
      <c r="W41" s="1" t="s">
        <v>36</v>
      </c>
      <c r="X41" s="8">
        <v>11</v>
      </c>
      <c r="Y41" s="1" t="s">
        <v>1517</v>
      </c>
      <c r="Z41" s="1" t="s">
        <v>1219</v>
      </c>
      <c r="AA41" s="8">
        <v>959929</v>
      </c>
    </row>
    <row r="42" spans="1:27">
      <c r="A42" s="11" t="str">
        <f>DENEME_v4!D42</f>
        <v>COG</v>
      </c>
      <c r="B42" s="12">
        <f>DENEME_v4!Q42</f>
        <v>39</v>
      </c>
      <c r="C42" s="12">
        <f>DENEME_v4!R42</f>
        <v>37</v>
      </c>
      <c r="D42" s="12" t="str">
        <f>DENEME_v4!E42</f>
        <v>D</v>
      </c>
      <c r="E42" s="13" t="str">
        <f>IFERROR(VLOOKUP(F42,DENEME_v4!$AV:$BB,6,0),"")</f>
        <v>Doğal Kaynak Potansiyelinin Ülkelerin Gelişimine Etkileri</v>
      </c>
      <c r="F42" s="14">
        <f>DENEME_v4!F42</f>
        <v>712080301</v>
      </c>
      <c r="G42" s="12">
        <f t="shared" si="0"/>
        <v>959894</v>
      </c>
      <c r="V42" s="7">
        <v>801120206</v>
      </c>
      <c r="W42" s="1" t="s">
        <v>36</v>
      </c>
      <c r="X42" s="8">
        <v>11</v>
      </c>
      <c r="Y42" s="1" t="s">
        <v>1517</v>
      </c>
      <c r="Z42" s="1" t="s">
        <v>1220</v>
      </c>
      <c r="AA42" s="8">
        <v>959929</v>
      </c>
    </row>
    <row r="43" spans="1:27">
      <c r="A43" s="11" t="str">
        <f>DENEME_v4!D43</f>
        <v>COG</v>
      </c>
      <c r="B43" s="12">
        <f>DENEME_v4!Q43</f>
        <v>40</v>
      </c>
      <c r="C43" s="12">
        <f>DENEME_v4!R43</f>
        <v>38</v>
      </c>
      <c r="D43" s="12" t="str">
        <f>DENEME_v4!E43</f>
        <v>A</v>
      </c>
      <c r="E43" s="13" t="str">
        <f>IFERROR(VLOOKUP(F43,DENEME_v4!$AV:$BB,6,0),"")</f>
        <v>Madenler ve Enerji Kaynakları Kullanımının Çevresel Etkileri</v>
      </c>
      <c r="F43" s="14">
        <f>DENEME_v4!F43</f>
        <v>711080201</v>
      </c>
      <c r="G43" s="12">
        <f t="shared" si="0"/>
        <v>959858</v>
      </c>
      <c r="V43" s="7">
        <v>801120207</v>
      </c>
      <c r="W43" s="1" t="s">
        <v>36</v>
      </c>
      <c r="X43" s="8">
        <v>11</v>
      </c>
      <c r="Y43" s="1" t="s">
        <v>1517</v>
      </c>
      <c r="Z43" s="1" t="s">
        <v>1221</v>
      </c>
      <c r="AA43" s="8">
        <v>959929</v>
      </c>
    </row>
    <row r="44" spans="1:27">
      <c r="A44" s="11" t="str">
        <f>DENEME_v4!D44</f>
        <v>TAR</v>
      </c>
      <c r="B44" s="12">
        <f>DENEME_v4!Q44</f>
        <v>1</v>
      </c>
      <c r="C44" s="12">
        <f>DENEME_v4!R44</f>
        <v>4</v>
      </c>
      <c r="D44" s="12" t="str">
        <f>DENEME_v4!E44</f>
        <v>D</v>
      </c>
      <c r="E44" s="13" t="str">
        <f>IFERROR(VLOOKUP(F44,DENEME_v4!$AV:$BB,6,0),"")</f>
        <v>İnsanlığın Hafızası Tarih</v>
      </c>
      <c r="F44" s="14">
        <f>DENEME_v4!F44</f>
        <v>609010101</v>
      </c>
      <c r="G44" s="12">
        <f t="shared" si="0"/>
        <v>959653</v>
      </c>
      <c r="V44" s="7">
        <v>801120208</v>
      </c>
      <c r="W44" s="1" t="s">
        <v>36</v>
      </c>
      <c r="X44" s="8">
        <v>11</v>
      </c>
      <c r="Y44" s="1" t="s">
        <v>1517</v>
      </c>
      <c r="Z44" s="1" t="s">
        <v>1222</v>
      </c>
      <c r="AA44" s="8">
        <v>959929</v>
      </c>
    </row>
    <row r="45" spans="1:27">
      <c r="A45" s="11" t="str">
        <f>DENEME_v4!D45</f>
        <v>TAR</v>
      </c>
      <c r="B45" s="12">
        <f>DENEME_v4!Q45</f>
        <v>2</v>
      </c>
      <c r="C45" s="12">
        <f>DENEME_v4!R45</f>
        <v>5</v>
      </c>
      <c r="D45" s="12" t="str">
        <f>DENEME_v4!E45</f>
        <v>E</v>
      </c>
      <c r="E45" s="13" t="str">
        <f>IFERROR(VLOOKUP(F45,DENEME_v4!$AV:$BB,6,0),"")</f>
        <v>Türklerin İslamiyet’i Kabulü</v>
      </c>
      <c r="F45" s="14">
        <f>DENEME_v4!F45</f>
        <v>609060101</v>
      </c>
      <c r="G45" s="12">
        <f t="shared" si="0"/>
        <v>959682</v>
      </c>
      <c r="V45" s="7">
        <v>801120209</v>
      </c>
      <c r="W45" s="1" t="s">
        <v>36</v>
      </c>
      <c r="X45" s="8">
        <v>11</v>
      </c>
      <c r="Y45" s="1" t="s">
        <v>1517</v>
      </c>
      <c r="Z45" s="1" t="s">
        <v>1223</v>
      </c>
      <c r="AA45" s="8">
        <v>959929</v>
      </c>
    </row>
    <row r="46" spans="1:27">
      <c r="A46" s="11" t="str">
        <f>DENEME_v4!D46</f>
        <v>TAR</v>
      </c>
      <c r="B46" s="12">
        <f>DENEME_v4!Q46</f>
        <v>3</v>
      </c>
      <c r="C46" s="12">
        <f>DENEME_v4!R46</f>
        <v>6</v>
      </c>
      <c r="D46" s="12" t="str">
        <f>DENEME_v4!E46</f>
        <v>B</v>
      </c>
      <c r="E46" s="13" t="str">
        <f>IFERROR(VLOOKUP(F46,DENEME_v4!$AV:$BB,6,0),"")</f>
        <v>Denizlerde Hâkimiyet Mücadelesi</v>
      </c>
      <c r="F46" s="14">
        <f>DENEME_v4!F46</f>
        <v>610050107</v>
      </c>
      <c r="G46" s="12">
        <f t="shared" si="0"/>
        <v>959718</v>
      </c>
      <c r="V46" s="7">
        <v>801120210</v>
      </c>
      <c r="W46" s="1" t="s">
        <v>36</v>
      </c>
      <c r="X46" s="8">
        <v>11</v>
      </c>
      <c r="Y46" s="1" t="s">
        <v>1517</v>
      </c>
      <c r="Z46" s="1" t="s">
        <v>1224</v>
      </c>
      <c r="AA46" s="8">
        <v>959929</v>
      </c>
    </row>
    <row r="47" spans="1:27">
      <c r="A47" s="11" t="str">
        <f>DENEME_v4!D47</f>
        <v>TAR</v>
      </c>
      <c r="B47" s="12">
        <f>DENEME_v4!Q47</f>
        <v>4</v>
      </c>
      <c r="C47" s="12">
        <f>DENEME_v4!R47</f>
        <v>1</v>
      </c>
      <c r="D47" s="12" t="str">
        <f>DENEME_v4!E47</f>
        <v>E</v>
      </c>
      <c r="E47" s="13" t="str">
        <f>IFERROR(VLOOKUP(F47,DENEME_v4!$AV:$BB,6,0),"")</f>
        <v>Kuruluş Dönemi Gelişmeleri</v>
      </c>
      <c r="F47" s="14">
        <f>DENEME_v4!F47</f>
        <v>610020101</v>
      </c>
      <c r="G47" s="12">
        <f t="shared" si="0"/>
        <v>959695</v>
      </c>
      <c r="V47" s="7">
        <v>801130100</v>
      </c>
      <c r="W47" s="1" t="s">
        <v>36</v>
      </c>
      <c r="X47" s="8">
        <v>11</v>
      </c>
      <c r="Y47" s="1" t="s">
        <v>1518</v>
      </c>
      <c r="Z47" s="1" t="s">
        <v>898</v>
      </c>
      <c r="AA47" s="8">
        <v>959934</v>
      </c>
    </row>
    <row r="48" spans="1:27">
      <c r="A48" s="11" t="str">
        <f>DENEME_v4!D48</f>
        <v>TAR</v>
      </c>
      <c r="B48" s="12">
        <f>DENEME_v4!Q48</f>
        <v>5</v>
      </c>
      <c r="C48" s="12">
        <f>DENEME_v4!R48</f>
        <v>2</v>
      </c>
      <c r="D48" s="12" t="str">
        <f>DENEME_v4!E48</f>
        <v>A</v>
      </c>
      <c r="E48" s="13" t="str">
        <f>IFERROR(VLOOKUP(F48,DENEME_v4!$AV:$BB,6,0),"")</f>
        <v>İç Asya’da Kurulan Türk Devletleri ve Kültür Medeniyeti</v>
      </c>
      <c r="F48" s="14">
        <f>DENEME_v4!F48</f>
        <v>609040102</v>
      </c>
      <c r="G48" s="12">
        <f t="shared" si="0"/>
        <v>959670</v>
      </c>
      <c r="V48" s="7">
        <v>801130101</v>
      </c>
      <c r="W48" s="1" t="s">
        <v>36</v>
      </c>
      <c r="X48" s="8">
        <v>11</v>
      </c>
      <c r="Y48" s="1" t="s">
        <v>1518</v>
      </c>
      <c r="Z48" s="1" t="s">
        <v>314</v>
      </c>
      <c r="AA48" s="8">
        <v>959935</v>
      </c>
    </row>
    <row r="49" spans="1:27">
      <c r="A49" s="11" t="str">
        <f>DENEME_v4!D49</f>
        <v>TAR</v>
      </c>
      <c r="B49" s="12">
        <f>DENEME_v4!Q49</f>
        <v>6</v>
      </c>
      <c r="C49" s="12">
        <f>DENEME_v4!R49</f>
        <v>3</v>
      </c>
      <c r="D49" s="12" t="str">
        <f>DENEME_v4!E49</f>
        <v>C</v>
      </c>
      <c r="E49" s="13" t="str">
        <f>IFERROR(VLOOKUP(F49,DENEME_v4!$AV:$BB,6,0),"")</f>
        <v>Yenı Çağ Avrupası’nda Meydana Gelen Gelişmeler</v>
      </c>
      <c r="F49" s="14">
        <f>DENEME_v4!F49</f>
        <v>611020101</v>
      </c>
      <c r="G49" s="12">
        <f t="shared" si="0"/>
        <v>959735</v>
      </c>
      <c r="V49" s="7">
        <v>801130102</v>
      </c>
      <c r="W49" s="1" t="s">
        <v>36</v>
      </c>
      <c r="X49" s="8">
        <v>11</v>
      </c>
      <c r="Y49" s="1" t="s">
        <v>1518</v>
      </c>
      <c r="Z49" s="1" t="s">
        <v>315</v>
      </c>
      <c r="AA49" s="8">
        <v>959936</v>
      </c>
    </row>
    <row r="50" spans="1:27">
      <c r="A50" s="11" t="str">
        <f>DENEME_v4!D50</f>
        <v>TAR</v>
      </c>
      <c r="B50" s="12">
        <f>DENEME_v4!Q50</f>
        <v>7</v>
      </c>
      <c r="C50" s="12">
        <f>DENEME_v4!R50</f>
        <v>10</v>
      </c>
      <c r="D50" s="12" t="str">
        <f>DENEME_v4!E50</f>
        <v>B</v>
      </c>
      <c r="E50" s="13" t="str">
        <f>IFERROR(VLOOKUP(F50,DENEME_v4!$AV:$BB,6,0),"")</f>
        <v>Osmanlı-Rusya Rekabeti (1768-1914)</v>
      </c>
      <c r="F50" s="14">
        <f>DENEME_v4!F50</f>
        <v>611030104</v>
      </c>
      <c r="G50" s="12">
        <f t="shared" si="0"/>
        <v>959742</v>
      </c>
      <c r="V50" s="7">
        <v>801130103</v>
      </c>
      <c r="W50" s="1" t="s">
        <v>36</v>
      </c>
      <c r="X50" s="8">
        <v>11</v>
      </c>
      <c r="Y50" s="1" t="s">
        <v>1518</v>
      </c>
      <c r="Z50" s="1" t="s">
        <v>316</v>
      </c>
      <c r="AA50" s="8">
        <v>959938</v>
      </c>
    </row>
    <row r="51" spans="1:27">
      <c r="A51" s="11" t="str">
        <f>DENEME_v4!D51</f>
        <v>TAR</v>
      </c>
      <c r="B51" s="12">
        <f>DENEME_v4!Q51</f>
        <v>8</v>
      </c>
      <c r="C51" s="12">
        <f>DENEME_v4!R51</f>
        <v>11</v>
      </c>
      <c r="D51" s="12" t="str">
        <f>DENEME_v4!E51</f>
        <v>A</v>
      </c>
      <c r="E51" s="13" t="str">
        <f>IFERROR(VLOOKUP(F51,DENEME_v4!$AV:$BB,6,0),"")</f>
        <v>İşgallerin Başlaması ve Millî Mücadeleye Hazırlık</v>
      </c>
      <c r="F51" s="14">
        <f>DENEME_v4!F51</f>
        <v>612020101</v>
      </c>
      <c r="G51" s="12">
        <f t="shared" si="0"/>
        <v>960065</v>
      </c>
      <c r="V51" s="7">
        <v>801130104</v>
      </c>
      <c r="W51" s="1" t="s">
        <v>36</v>
      </c>
      <c r="X51" s="8">
        <v>11</v>
      </c>
      <c r="Y51" s="1" t="s">
        <v>1518</v>
      </c>
      <c r="Z51" s="1" t="s">
        <v>317</v>
      </c>
      <c r="AA51" s="8">
        <v>959934</v>
      </c>
    </row>
    <row r="52" spans="1:27">
      <c r="A52" s="11" t="str">
        <f>DENEME_v4!D52</f>
        <v>TAR</v>
      </c>
      <c r="B52" s="12">
        <f>DENEME_v4!Q52</f>
        <v>9</v>
      </c>
      <c r="C52" s="12">
        <f>DENEME_v4!R52</f>
        <v>7</v>
      </c>
      <c r="D52" s="12" t="str">
        <f>DENEME_v4!E52</f>
        <v>C</v>
      </c>
      <c r="E52" s="13" t="str">
        <f>IFERROR(VLOOKUP(F52,DENEME_v4!$AV:$BB,6,0),"")</f>
        <v>Millî Mücadelede Batı Cephesi</v>
      </c>
      <c r="F52" s="14">
        <f>DENEME_v4!F52</f>
        <v>612020105</v>
      </c>
      <c r="G52" s="12">
        <f t="shared" si="0"/>
        <v>960069</v>
      </c>
      <c r="V52" s="7">
        <v>801130201</v>
      </c>
      <c r="W52" s="1" t="s">
        <v>36</v>
      </c>
      <c r="X52" s="8">
        <v>11</v>
      </c>
      <c r="Y52" s="1" t="s">
        <v>1518</v>
      </c>
      <c r="Z52" s="1" t="s">
        <v>1225</v>
      </c>
      <c r="AA52" s="8">
        <v>959934</v>
      </c>
    </row>
    <row r="53" spans="1:27">
      <c r="A53" s="11" t="str">
        <f>DENEME_v4!D53</f>
        <v>TAR</v>
      </c>
      <c r="B53" s="12">
        <f>DENEME_v4!Q53</f>
        <v>10</v>
      </c>
      <c r="C53" s="12">
        <f>DENEME_v4!R53</f>
        <v>8</v>
      </c>
      <c r="D53" s="12" t="str">
        <f>DENEME_v4!E53</f>
        <v>C</v>
      </c>
      <c r="E53" s="13" t="str">
        <f>IFERROR(VLOOKUP(F53,DENEME_v4!$AV:$BB,6,0),"")</f>
        <v>XX. Yüzyıl Başlarında Osmanlı Devleti</v>
      </c>
      <c r="F53" s="14">
        <f>DENEME_v4!F53</f>
        <v>612010102</v>
      </c>
      <c r="G53" s="12">
        <f t="shared" si="0"/>
        <v>960061</v>
      </c>
      <c r="V53" s="7">
        <v>801130202</v>
      </c>
      <c r="W53" s="1" t="s">
        <v>36</v>
      </c>
      <c r="X53" s="8">
        <v>11</v>
      </c>
      <c r="Y53" s="1" t="s">
        <v>1518</v>
      </c>
      <c r="Z53" s="1" t="s">
        <v>1226</v>
      </c>
      <c r="AA53" s="8">
        <v>959934</v>
      </c>
    </row>
    <row r="54" spans="1:27">
      <c r="A54" s="11" t="str">
        <f>DENEME_v4!D54</f>
        <v>TAR</v>
      </c>
      <c r="B54" s="12">
        <f>DENEME_v4!Q54</f>
        <v>11</v>
      </c>
      <c r="C54" s="12">
        <f>DENEME_v4!R54</f>
        <v>9</v>
      </c>
      <c r="D54" s="12" t="str">
        <f>DENEME_v4!E54</f>
        <v>D</v>
      </c>
      <c r="E54" s="13" t="str">
        <f>IFERROR(VLOOKUP(F54,DENEME_v4!$AV:$BB,6,0),"")</f>
        <v>Eğitim ve Kültür Alanında Yapılan İnkılaplar</v>
      </c>
      <c r="F54" s="14">
        <f>DENEME_v4!F54</f>
        <v>612030104</v>
      </c>
      <c r="G54" s="12">
        <f t="shared" si="0"/>
        <v>960076</v>
      </c>
      <c r="V54" s="7">
        <v>801130203</v>
      </c>
      <c r="W54" s="1" t="s">
        <v>36</v>
      </c>
      <c r="X54" s="8">
        <v>11</v>
      </c>
      <c r="Y54" s="1" t="s">
        <v>1518</v>
      </c>
      <c r="Z54" s="1" t="s">
        <v>1227</v>
      </c>
      <c r="AA54" s="8">
        <v>959934</v>
      </c>
    </row>
    <row r="55" spans="1:27">
      <c r="A55" s="11" t="str">
        <f>DENEME_v4!D55</f>
        <v>COG</v>
      </c>
      <c r="B55" s="12">
        <f>DENEME_v4!Q55</f>
        <v>12</v>
      </c>
      <c r="C55" s="12">
        <f>DENEME_v4!R55</f>
        <v>15</v>
      </c>
      <c r="D55" s="12" t="str">
        <f>DENEME_v4!E55</f>
        <v>B</v>
      </c>
      <c r="E55" s="13" t="str">
        <f>IFERROR(VLOOKUP(F55,DENEME_v4!$AV:$BB,6,0),"")</f>
        <v>Biyoçeşitlilik</v>
      </c>
      <c r="F55" s="14">
        <f>DENEME_v4!F55</f>
        <v>711010101</v>
      </c>
      <c r="G55" s="12">
        <f t="shared" si="0"/>
        <v>959821</v>
      </c>
      <c r="V55" s="7">
        <v>801130204</v>
      </c>
      <c r="W55" s="1" t="s">
        <v>36</v>
      </c>
      <c r="X55" s="8">
        <v>11</v>
      </c>
      <c r="Y55" s="1" t="s">
        <v>1518</v>
      </c>
      <c r="Z55" s="1" t="s">
        <v>1228</v>
      </c>
      <c r="AA55" s="8">
        <v>959934</v>
      </c>
    </row>
    <row r="56" spans="1:27">
      <c r="A56" s="11" t="str">
        <f>DENEME_v4!D56</f>
        <v>COG</v>
      </c>
      <c r="B56" s="12">
        <f>DENEME_v4!Q56</f>
        <v>13</v>
      </c>
      <c r="C56" s="12">
        <f>DENEME_v4!R56</f>
        <v>16</v>
      </c>
      <c r="D56" s="12" t="str">
        <f>DENEME_v4!E56</f>
        <v>B</v>
      </c>
      <c r="E56" s="13" t="str">
        <f>IFERROR(VLOOKUP(F56,DENEME_v4!$AV:$BB,6,0),"")</f>
        <v>Ekonomik Faaliyetlerin Sosyokültürel Etkileri</v>
      </c>
      <c r="F56" s="14">
        <f>DENEME_v4!F56</f>
        <v>712020101</v>
      </c>
      <c r="G56" s="12">
        <f t="shared" si="0"/>
        <v>959868</v>
      </c>
      <c r="V56" s="7">
        <v>801140100</v>
      </c>
      <c r="W56" s="1" t="s">
        <v>36</v>
      </c>
      <c r="X56" s="8">
        <v>11</v>
      </c>
      <c r="Y56" s="1" t="s">
        <v>1519</v>
      </c>
      <c r="Z56" s="1" t="s">
        <v>899</v>
      </c>
      <c r="AA56" s="8">
        <v>959939</v>
      </c>
    </row>
    <row r="57" spans="1:27">
      <c r="A57" s="11" t="str">
        <f>DENEME_v4!D57</f>
        <v>COG</v>
      </c>
      <c r="B57" s="12">
        <f>DENEME_v4!Q57</f>
        <v>14</v>
      </c>
      <c r="C57" s="12">
        <f>DENEME_v4!R57</f>
        <v>12</v>
      </c>
      <c r="D57" s="12" t="str">
        <f>DENEME_v4!E57</f>
        <v>D</v>
      </c>
      <c r="E57" s="13" t="str">
        <f>IFERROR(VLOOKUP(F57,DENEME_v4!$AV:$BB,6,0),"")</f>
        <v>Doğa ve Değişim, Küresel İklim Değişimi</v>
      </c>
      <c r="F57" s="14">
        <f>DENEME_v4!F57</f>
        <v>712010201</v>
      </c>
      <c r="G57" s="12">
        <f t="shared" si="0"/>
        <v>959866</v>
      </c>
      <c r="V57" s="7">
        <v>801140101</v>
      </c>
      <c r="W57" s="1" t="s">
        <v>36</v>
      </c>
      <c r="X57" s="8">
        <v>11</v>
      </c>
      <c r="Y57" s="1" t="s">
        <v>1519</v>
      </c>
      <c r="Z57" s="1" t="s">
        <v>318</v>
      </c>
      <c r="AA57" s="8">
        <v>959940</v>
      </c>
    </row>
    <row r="58" spans="1:27">
      <c r="A58" s="11" t="str">
        <f>DENEME_v4!D58</f>
        <v>COG</v>
      </c>
      <c r="B58" s="12">
        <f>DENEME_v4!Q58</f>
        <v>15</v>
      </c>
      <c r="C58" s="12">
        <f>DENEME_v4!R58</f>
        <v>13</v>
      </c>
      <c r="D58" s="12" t="str">
        <f>DENEME_v4!E58</f>
        <v>E</v>
      </c>
      <c r="E58" s="13" t="str">
        <f>IFERROR(VLOOKUP(F58,DENEME_v4!$AV:$BB,6,0),"")</f>
        <v>Şehirlerin Tarihsel Gelişimi, Fonksiyonu ve Etki Alanları</v>
      </c>
      <c r="F58" s="14">
        <f>DENEME_v4!F58</f>
        <v>711030101</v>
      </c>
      <c r="G58" s="12">
        <f t="shared" si="0"/>
        <v>959830</v>
      </c>
      <c r="V58" s="7">
        <v>801140102</v>
      </c>
      <c r="W58" s="1" t="s">
        <v>36</v>
      </c>
      <c r="X58" s="8">
        <v>11</v>
      </c>
      <c r="Y58" s="1" t="s">
        <v>1519</v>
      </c>
      <c r="Z58" s="1" t="s">
        <v>319</v>
      </c>
      <c r="AA58" s="8">
        <v>959941</v>
      </c>
    </row>
    <row r="59" spans="1:27">
      <c r="A59" s="11" t="str">
        <f>DENEME_v4!D59</f>
        <v>COG</v>
      </c>
      <c r="B59" s="12">
        <f>DENEME_v4!Q59</f>
        <v>16</v>
      </c>
      <c r="C59" s="12">
        <f>DENEME_v4!R59</f>
        <v>14</v>
      </c>
      <c r="D59" s="12" t="str">
        <f>DENEME_v4!E59</f>
        <v>B</v>
      </c>
      <c r="E59" s="13" t="str">
        <f>IFERROR(VLOOKUP(F59,DENEME_v4!$AV:$BB,6,0),"")</f>
        <v>Türkiye'nin Turizm Potansiyeli ve Politikaları</v>
      </c>
      <c r="F59" s="14">
        <f>DENEME_v4!F59</f>
        <v>712060201</v>
      </c>
      <c r="G59" s="12">
        <f t="shared" si="0"/>
        <v>959883</v>
      </c>
      <c r="V59" s="7">
        <v>801140103</v>
      </c>
      <c r="W59" s="1" t="s">
        <v>36</v>
      </c>
      <c r="X59" s="8">
        <v>11</v>
      </c>
      <c r="Y59" s="1" t="s">
        <v>1519</v>
      </c>
      <c r="Z59" s="1" t="s">
        <v>320</v>
      </c>
      <c r="AA59" s="8">
        <v>959943</v>
      </c>
    </row>
    <row r="60" spans="1:27">
      <c r="A60" s="11" t="str">
        <f>DENEME_v4!D60</f>
        <v>COG</v>
      </c>
      <c r="B60" s="12">
        <f>DENEME_v4!Q60</f>
        <v>17</v>
      </c>
      <c r="C60" s="12">
        <f>DENEME_v4!R60</f>
        <v>19</v>
      </c>
      <c r="D60" s="12" t="str">
        <f>DENEME_v4!E60</f>
        <v>C</v>
      </c>
      <c r="E60" s="13" t="str">
        <f>IFERROR(VLOOKUP(F60,DENEME_v4!$AV:$BB,6,0),"")</f>
        <v>Türkiye'deki Nüfus Politikaları ve Nüfusun Geleceği</v>
      </c>
      <c r="F60" s="14">
        <f>DENEME_v4!F60</f>
        <v>711020201</v>
      </c>
      <c r="G60" s="12">
        <f t="shared" si="0"/>
        <v>959827</v>
      </c>
      <c r="V60" s="7">
        <v>801140104</v>
      </c>
      <c r="W60" s="1" t="s">
        <v>36</v>
      </c>
      <c r="X60" s="8">
        <v>11</v>
      </c>
      <c r="Y60" s="1" t="s">
        <v>1519</v>
      </c>
      <c r="Z60" s="1" t="s">
        <v>321</v>
      </c>
      <c r="AA60" s="8">
        <v>959942</v>
      </c>
    </row>
    <row r="61" spans="1:27">
      <c r="A61" s="11" t="str">
        <f>DENEME_v4!D61</f>
        <v>COG</v>
      </c>
      <c r="B61" s="12">
        <f>DENEME_v4!Q61</f>
        <v>18</v>
      </c>
      <c r="C61" s="12">
        <f>DENEME_v4!R61</f>
        <v>20</v>
      </c>
      <c r="D61" s="12" t="str">
        <f>DENEME_v4!E61</f>
        <v>D</v>
      </c>
      <c r="E61" s="13" t="str">
        <f>IFERROR(VLOOKUP(F61,DENEME_v4!$AV:$BB,6,0),"")</f>
        <v>Türkiye'nin Jeopolitik Konumu ve Türk Kültürü Havzası</v>
      </c>
      <c r="F61" s="14">
        <f>DENEME_v4!F61</f>
        <v>712070301</v>
      </c>
      <c r="G61" s="12">
        <f t="shared" si="0"/>
        <v>959888</v>
      </c>
      <c r="V61" s="7">
        <v>801140201</v>
      </c>
      <c r="W61" s="1" t="s">
        <v>36</v>
      </c>
      <c r="X61" s="8">
        <v>11</v>
      </c>
      <c r="Y61" s="1" t="s">
        <v>1519</v>
      </c>
      <c r="Z61" s="1" t="s">
        <v>1229</v>
      </c>
      <c r="AA61" s="8">
        <v>959939</v>
      </c>
    </row>
    <row r="62" spans="1:27">
      <c r="A62" s="11" t="str">
        <f>DENEME_v4!D62</f>
        <v>COG</v>
      </c>
      <c r="B62" s="12">
        <f>DENEME_v4!Q62</f>
        <v>19</v>
      </c>
      <c r="C62" s="12">
        <f>DENEME_v4!R62</f>
        <v>17</v>
      </c>
      <c r="D62" s="12" t="str">
        <f>DENEME_v4!E62</f>
        <v>A</v>
      </c>
      <c r="E62" s="13" t="str">
        <f>IFERROR(VLOOKUP(F62,DENEME_v4!$AV:$BB,6,0),"")</f>
        <v>Ülkelerin Sanayileşme Süreci</v>
      </c>
      <c r="F62" s="14">
        <f>DENEME_v4!F62</f>
        <v>711070301</v>
      </c>
      <c r="G62" s="12">
        <f t="shared" si="0"/>
        <v>959853</v>
      </c>
      <c r="V62" s="7">
        <v>801140202</v>
      </c>
      <c r="W62" s="1" t="s">
        <v>36</v>
      </c>
      <c r="X62" s="8">
        <v>11</v>
      </c>
      <c r="Y62" s="1" t="s">
        <v>1519</v>
      </c>
      <c r="Z62" s="1" t="s">
        <v>1230</v>
      </c>
      <c r="AA62" s="8">
        <v>959939</v>
      </c>
    </row>
    <row r="63" spans="1:27">
      <c r="A63" s="11" t="str">
        <f>DENEME_v4!D63</f>
        <v>COG</v>
      </c>
      <c r="B63" s="12">
        <f>DENEME_v4!Q63</f>
        <v>20</v>
      </c>
      <c r="C63" s="12">
        <f>DENEME_v4!R63</f>
        <v>18</v>
      </c>
      <c r="D63" s="12" t="str">
        <f>DENEME_v4!E63</f>
        <v>A</v>
      </c>
      <c r="E63" s="13" t="str">
        <f>IFERROR(VLOOKUP(F63,DENEME_v4!$AV:$BB,6,0),"")</f>
        <v>Türkiye'de Tarım ve Hayvancılık</v>
      </c>
      <c r="F63" s="14">
        <f>DENEME_v4!F63</f>
        <v>711050201</v>
      </c>
      <c r="G63" s="12">
        <f t="shared" si="0"/>
        <v>959840</v>
      </c>
      <c r="V63" s="7">
        <v>801140203</v>
      </c>
      <c r="W63" s="1" t="s">
        <v>36</v>
      </c>
      <c r="X63" s="8">
        <v>11</v>
      </c>
      <c r="Y63" s="1" t="s">
        <v>1519</v>
      </c>
      <c r="Z63" s="1" t="s">
        <v>1231</v>
      </c>
      <c r="AA63" s="8">
        <v>959939</v>
      </c>
    </row>
    <row r="64" spans="1:27">
      <c r="A64" s="11" t="str">
        <f>DENEME_v4!D64</f>
        <v>COG</v>
      </c>
      <c r="B64" s="12">
        <f>DENEME_v4!Q64</f>
        <v>21</v>
      </c>
      <c r="C64" s="12">
        <f>DENEME_v4!R64</f>
        <v>22</v>
      </c>
      <c r="D64" s="12" t="str">
        <f>DENEME_v4!E64</f>
        <v>E</v>
      </c>
      <c r="E64" s="13" t="str">
        <f>IFERROR(VLOOKUP(F64,DENEME_v4!$AV:$BB,6,0),"")</f>
        <v>Çevre Sorunları ve Türleri</v>
      </c>
      <c r="F64" s="14">
        <f>DENEME_v4!F64</f>
        <v>711080101</v>
      </c>
      <c r="G64" s="12">
        <f t="shared" si="0"/>
        <v>959857</v>
      </c>
      <c r="V64" s="7">
        <v>801140204</v>
      </c>
      <c r="W64" s="1" t="s">
        <v>36</v>
      </c>
      <c r="X64" s="8">
        <v>11</v>
      </c>
      <c r="Y64" s="1" t="s">
        <v>1519</v>
      </c>
      <c r="Z64" s="1" t="s">
        <v>1232</v>
      </c>
      <c r="AA64" s="8">
        <v>959939</v>
      </c>
    </row>
    <row r="65" spans="1:27">
      <c r="A65" s="11" t="str">
        <f>DENEME_v4!D65</f>
        <v>COG</v>
      </c>
      <c r="B65" s="12">
        <f>DENEME_v4!Q65</f>
        <v>22</v>
      </c>
      <c r="C65" s="12">
        <f>DENEME_v4!R65</f>
        <v>21</v>
      </c>
      <c r="D65" s="12" t="str">
        <f>DENEME_v4!E65</f>
        <v>C</v>
      </c>
      <c r="E65" s="13" t="str">
        <f>IFERROR(VLOOKUP(F65,DENEME_v4!$AV:$BB,6,0),"")</f>
        <v>Çevre Politikaları ve Ülkelerin Çevre Sorunlarına Yaklaşımı</v>
      </c>
      <c r="F65" s="14">
        <f>DENEME_v4!F65</f>
        <v>712090201</v>
      </c>
      <c r="G65" s="12">
        <f t="shared" si="0"/>
        <v>959899</v>
      </c>
      <c r="V65" s="7">
        <v>801150100</v>
      </c>
      <c r="W65" s="1" t="s">
        <v>36</v>
      </c>
      <c r="X65" s="8">
        <v>11</v>
      </c>
      <c r="Y65" s="1" t="s">
        <v>1520</v>
      </c>
      <c r="Z65" s="1" t="s">
        <v>900</v>
      </c>
      <c r="AA65" s="8">
        <v>959944</v>
      </c>
    </row>
    <row r="66" spans="1:27">
      <c r="A66" s="11" t="str">
        <f>DENEME_v4!D66</f>
        <v>FEL</v>
      </c>
      <c r="B66" s="12">
        <f>DENEME_v4!Q66</f>
        <v>23</v>
      </c>
      <c r="C66" s="12">
        <f>DENEME_v4!R66</f>
        <v>25</v>
      </c>
      <c r="D66" s="12" t="str">
        <f>DENEME_v4!E66</f>
        <v>B</v>
      </c>
      <c r="E66" s="13" t="str">
        <f>IFERROR(VLOOKUP(F66,DENEME_v4!$AV:$BB,6,0),"")</f>
        <v>Sokrates ve Sofistlerin Bilgi ve Ahlak Anlayışları</v>
      </c>
      <c r="F66" s="14">
        <f>DENEME_v4!F66</f>
        <v>801110104</v>
      </c>
      <c r="G66" s="12">
        <f t="shared" si="0"/>
        <v>959926</v>
      </c>
      <c r="V66" s="7">
        <v>801150101</v>
      </c>
      <c r="W66" s="1" t="s">
        <v>36</v>
      </c>
      <c r="X66" s="8">
        <v>11</v>
      </c>
      <c r="Y66" s="1" t="s">
        <v>1520</v>
      </c>
      <c r="Z66" s="1" t="s">
        <v>322</v>
      </c>
      <c r="AA66" s="8">
        <v>959945</v>
      </c>
    </row>
    <row r="67" spans="1:27">
      <c r="A67" s="11" t="str">
        <f>DENEME_v4!D67</f>
        <v>FEL</v>
      </c>
      <c r="B67" s="12">
        <f>DENEME_v4!Q67</f>
        <v>24</v>
      </c>
      <c r="C67" s="12">
        <f>DENEME_v4!R67</f>
        <v>23</v>
      </c>
      <c r="D67" s="12" t="str">
        <f>DENEME_v4!E67</f>
        <v>B</v>
      </c>
      <c r="E67" s="13" t="str">
        <f>IFERROR(VLOOKUP(F67,DENEME_v4!$AV:$BB,6,0),"")</f>
        <v>20. Yüzyıl Felsefesinin Temel Özellikleri Problemleri ve Ana Akımları (Varoluşçuluk ve Varoluş-Öz Sorunu)</v>
      </c>
      <c r="F67" s="14">
        <f>DENEME_v4!F67</f>
        <v>801150203</v>
      </c>
      <c r="G67" s="12">
        <f t="shared" si="0"/>
        <v>959944</v>
      </c>
      <c r="V67" s="7">
        <v>801150102</v>
      </c>
      <c r="W67" s="1" t="s">
        <v>36</v>
      </c>
      <c r="X67" s="8">
        <v>11</v>
      </c>
      <c r="Y67" s="1" t="s">
        <v>1520</v>
      </c>
      <c r="Z67" s="1" t="s">
        <v>323</v>
      </c>
      <c r="AA67" s="8">
        <v>959946</v>
      </c>
    </row>
    <row r="68" spans="1:27">
      <c r="A68" s="11" t="str">
        <f>DENEME_v4!D68</f>
        <v>FEL</v>
      </c>
      <c r="B68" s="12">
        <f>DENEME_v4!Q68</f>
        <v>25</v>
      </c>
      <c r="C68" s="12">
        <f>DENEME_v4!R68</f>
        <v>24</v>
      </c>
      <c r="D68" s="12" t="str">
        <f>DENEME_v4!E68</f>
        <v>A</v>
      </c>
      <c r="E68" s="13" t="str">
        <f>IFERROR(VLOOKUP(F68,DENEME_v4!$AV:$BB,6,0),"")</f>
        <v>15. Yüzyıl-17. Yüzyıl Felsefesinin Ayırıcı Nitelikleri-Skolastik Düşünce İle Modern Düşüncenin Farkları</v>
      </c>
      <c r="F68" s="14">
        <f>DENEME_v4!F68</f>
        <v>801130102</v>
      </c>
      <c r="G68" s="12">
        <f t="shared" si="0"/>
        <v>959936</v>
      </c>
      <c r="V68" s="7">
        <v>801150103</v>
      </c>
      <c r="W68" s="1" t="s">
        <v>36</v>
      </c>
      <c r="X68" s="8">
        <v>11</v>
      </c>
      <c r="Y68" s="1" t="s">
        <v>1520</v>
      </c>
      <c r="Z68" s="1" t="s">
        <v>324</v>
      </c>
      <c r="AA68" s="8">
        <v>959948</v>
      </c>
    </row>
    <row r="69" spans="1:27">
      <c r="A69" s="11" t="str">
        <f>DENEME_v4!D69</f>
        <v>PSK</v>
      </c>
      <c r="B69" s="12">
        <f>DENEME_v4!Q69</f>
        <v>26</v>
      </c>
      <c r="C69" s="12">
        <f>DENEME_v4!R69</f>
        <v>27</v>
      </c>
      <c r="D69" s="12" t="str">
        <f>DENEME_v4!E69</f>
        <v>D</v>
      </c>
      <c r="E69" s="13" t="str">
        <f>IFERROR(VLOOKUP(F69,DENEME_v4!$AV:$BB,6,0),"")</f>
        <v>Algı ve Algıyı Etkileyen Etkenler</v>
      </c>
      <c r="F69" s="14">
        <f>DENEME_v4!F69</f>
        <v>801220110</v>
      </c>
      <c r="G69" s="12">
        <f t="shared" ref="G69:G83" si="1">VLOOKUP(F69,$V:$AA,6,0)</f>
        <v>962969</v>
      </c>
      <c r="V69" s="7">
        <v>801150104</v>
      </c>
      <c r="W69" s="1" t="s">
        <v>36</v>
      </c>
      <c r="X69" s="8">
        <v>11</v>
      </c>
      <c r="Y69" s="1" t="s">
        <v>1520</v>
      </c>
      <c r="Z69" s="1" t="s">
        <v>1233</v>
      </c>
      <c r="AA69" s="8">
        <v>959944</v>
      </c>
    </row>
    <row r="70" spans="1:27">
      <c r="A70" s="11" t="str">
        <f>DENEME_v4!D70</f>
        <v>PSK</v>
      </c>
      <c r="B70" s="12">
        <f>DENEME_v4!Q70</f>
        <v>27</v>
      </c>
      <c r="C70" s="12">
        <f>DENEME_v4!R70</f>
        <v>28</v>
      </c>
      <c r="D70" s="12" t="str">
        <f>DENEME_v4!E70</f>
        <v>D</v>
      </c>
      <c r="E70" s="13" t="str">
        <f>IFERROR(VLOOKUP(F70,DENEME_v4!$AV:$BB,6,0),"")</f>
        <v>Stresle Başa Çıkma Yolları</v>
      </c>
      <c r="F70" s="14">
        <f>DENEME_v4!F70</f>
        <v>801240105</v>
      </c>
      <c r="G70" s="12">
        <f t="shared" si="1"/>
        <v>963003</v>
      </c>
      <c r="V70" s="7">
        <v>801150201</v>
      </c>
      <c r="W70" s="1" t="s">
        <v>36</v>
      </c>
      <c r="X70" s="8">
        <v>11</v>
      </c>
      <c r="Y70" s="1" t="s">
        <v>1520</v>
      </c>
      <c r="Z70" s="1" t="s">
        <v>1234</v>
      </c>
      <c r="AA70" s="8">
        <v>959944</v>
      </c>
    </row>
    <row r="71" spans="1:27">
      <c r="A71" s="11" t="str">
        <f>DENEME_v4!D71</f>
        <v>PSK</v>
      </c>
      <c r="B71" s="12">
        <f>DENEME_v4!Q71</f>
        <v>28</v>
      </c>
      <c r="C71" s="12">
        <f>DENEME_v4!R71</f>
        <v>26</v>
      </c>
      <c r="D71" s="12" t="str">
        <f>DENEME_v4!E71</f>
        <v>C</v>
      </c>
      <c r="E71" s="13" t="str">
        <f>IFERROR(VLOOKUP(F71,DENEME_v4!$AV:$BB,6,0),"")</f>
        <v>Psikolojinin Bilim Dalı Olma Süreci</v>
      </c>
      <c r="F71" s="14">
        <f>DENEME_v4!F71</f>
        <v>801210102</v>
      </c>
      <c r="G71" s="12">
        <f t="shared" si="1"/>
        <v>962949</v>
      </c>
      <c r="V71" s="7">
        <v>801150202</v>
      </c>
      <c r="W71" s="1" t="s">
        <v>36</v>
      </c>
      <c r="X71" s="8">
        <v>11</v>
      </c>
      <c r="Y71" s="1" t="s">
        <v>1520</v>
      </c>
      <c r="Z71" s="1" t="s">
        <v>1235</v>
      </c>
      <c r="AA71" s="8">
        <v>959944</v>
      </c>
    </row>
    <row r="72" spans="1:27">
      <c r="A72" s="11" t="str">
        <f>DENEME_v4!D72</f>
        <v>SOS</v>
      </c>
      <c r="B72" s="12">
        <f>DENEME_v4!Q72</f>
        <v>29</v>
      </c>
      <c r="C72" s="12">
        <f>DENEME_v4!R72</f>
        <v>31</v>
      </c>
      <c r="D72" s="12" t="str">
        <f>DENEME_v4!E72</f>
        <v>A</v>
      </c>
      <c r="E72" s="13" t="str">
        <f>IFERROR(VLOOKUP(F72,DENEME_v4!$AV:$BB,6,0),"")</f>
        <v>Toplumsal Değerler ve Toplumsal Normlar</v>
      </c>
      <c r="F72" s="14">
        <f>DENEME_v4!F72</f>
        <v>801320103</v>
      </c>
      <c r="G72" s="12">
        <f t="shared" si="1"/>
        <v>963023</v>
      </c>
      <c r="V72" s="7">
        <v>801150203</v>
      </c>
      <c r="W72" s="1" t="s">
        <v>36</v>
      </c>
      <c r="X72" s="8">
        <v>11</v>
      </c>
      <c r="Y72" s="1" t="s">
        <v>1520</v>
      </c>
      <c r="Z72" s="1" t="s">
        <v>1236</v>
      </c>
      <c r="AA72" s="8">
        <v>959944</v>
      </c>
    </row>
    <row r="73" spans="1:27">
      <c r="A73" s="11" t="str">
        <f>DENEME_v4!D73</f>
        <v>SOS</v>
      </c>
      <c r="B73" s="12">
        <f>DENEME_v4!Q73</f>
        <v>30</v>
      </c>
      <c r="C73" s="12">
        <f>DENEME_v4!R73</f>
        <v>29</v>
      </c>
      <c r="D73" s="12" t="str">
        <f>DENEME_v4!E73</f>
        <v>E</v>
      </c>
      <c r="E73" s="13" t="str">
        <f>IFERROR(VLOOKUP(F73,DENEME_v4!$AV:$BB,6,0),"")</f>
        <v>Kültürün Tanımı ve Önemi</v>
      </c>
      <c r="F73" s="14">
        <f>DENEME_v4!F73</f>
        <v>801350101</v>
      </c>
      <c r="G73" s="12">
        <f t="shared" si="1"/>
        <v>963045</v>
      </c>
      <c r="V73" s="7">
        <v>801150204</v>
      </c>
      <c r="W73" s="1" t="s">
        <v>36</v>
      </c>
      <c r="X73" s="8">
        <v>11</v>
      </c>
      <c r="Y73" s="1" t="s">
        <v>1520</v>
      </c>
      <c r="Z73" s="1" t="s">
        <v>1237</v>
      </c>
      <c r="AA73" s="8">
        <v>959944</v>
      </c>
    </row>
    <row r="74" spans="1:27">
      <c r="A74" s="11" t="str">
        <f>DENEME_v4!D74</f>
        <v>SOS</v>
      </c>
      <c r="B74" s="12">
        <f>DENEME_v4!Q74</f>
        <v>31</v>
      </c>
      <c r="C74" s="12">
        <f>DENEME_v4!R74</f>
        <v>30</v>
      </c>
      <c r="D74" s="12" t="str">
        <f>DENEME_v4!E74</f>
        <v>E</v>
      </c>
      <c r="E74" s="13" t="str">
        <f>IFERROR(VLOOKUP(F74,DENEME_v4!$AV:$BB,6,0),"")</f>
        <v>Toplumsal Değişme ve Gelişme</v>
      </c>
      <c r="F74" s="14">
        <f>DENEME_v4!F74</f>
        <v>801340100</v>
      </c>
      <c r="G74" s="12">
        <f t="shared" si="1"/>
        <v>963033</v>
      </c>
      <c r="V74" s="7">
        <v>801150205</v>
      </c>
      <c r="W74" s="1" t="s">
        <v>36</v>
      </c>
      <c r="X74" s="8">
        <v>11</v>
      </c>
      <c r="Y74" s="1" t="s">
        <v>1520</v>
      </c>
      <c r="Z74" s="1" t="s">
        <v>1238</v>
      </c>
      <c r="AA74" s="8">
        <v>959944</v>
      </c>
    </row>
    <row r="75" spans="1:27">
      <c r="A75" s="11" t="str">
        <f>DENEME_v4!D75</f>
        <v>MAN</v>
      </c>
      <c r="B75" s="12">
        <f>DENEME_v4!Q75</f>
        <v>32</v>
      </c>
      <c r="C75" s="12">
        <f>DENEME_v4!R75</f>
        <v>33</v>
      </c>
      <c r="D75" s="12" t="str">
        <f>DENEME_v4!E75</f>
        <v>B</v>
      </c>
      <c r="E75" s="13" t="str">
        <f>IFERROR(VLOOKUP(F75,DENEME_v4!$AV:$BB,6,0),"")</f>
        <v>Sembolik Mantığa Geçiş</v>
      </c>
      <c r="F75" s="14">
        <f>DENEME_v4!F75</f>
        <v>801440101</v>
      </c>
      <c r="G75" s="12">
        <f t="shared" si="1"/>
        <v>963123</v>
      </c>
      <c r="V75" s="7">
        <v>801150206</v>
      </c>
      <c r="W75" s="1" t="s">
        <v>36</v>
      </c>
      <c r="X75" s="8">
        <v>11</v>
      </c>
      <c r="Y75" s="1" t="s">
        <v>1520</v>
      </c>
      <c r="Z75" s="1" t="s">
        <v>1239</v>
      </c>
      <c r="AA75" s="8">
        <v>959944</v>
      </c>
    </row>
    <row r="76" spans="1:27">
      <c r="A76" s="11" t="str">
        <f>DENEME_v4!D76</f>
        <v>MAN</v>
      </c>
      <c r="B76" s="12">
        <f>DENEME_v4!Q76</f>
        <v>33</v>
      </c>
      <c r="C76" s="12">
        <f>DENEME_v4!R76</f>
        <v>34</v>
      </c>
      <c r="D76" s="12" t="str">
        <f>DENEME_v4!E76</f>
        <v>A</v>
      </c>
      <c r="E76" s="13" t="str">
        <f>IFERROR(VLOOKUP(F76,DENEME_v4!$AV:$BB,6,0),"")</f>
        <v>Beş Tümel</v>
      </c>
      <c r="F76" s="14">
        <f>DENEME_v4!F76</f>
        <v>801420103</v>
      </c>
      <c r="G76" s="12">
        <f t="shared" si="1"/>
        <v>963096</v>
      </c>
      <c r="V76" s="7">
        <v>801210100</v>
      </c>
      <c r="W76" s="1" t="s">
        <v>1521</v>
      </c>
      <c r="X76" s="8">
        <v>11</v>
      </c>
      <c r="Y76" s="1" t="s">
        <v>1522</v>
      </c>
      <c r="Z76" s="1" t="s">
        <v>905</v>
      </c>
      <c r="AA76" s="8">
        <v>962947</v>
      </c>
    </row>
    <row r="77" spans="1:27">
      <c r="A77" s="11" t="str">
        <f>DENEME_v4!D77</f>
        <v>MAN</v>
      </c>
      <c r="B77" s="12">
        <f>DENEME_v4!Q77</f>
        <v>34</v>
      </c>
      <c r="C77" s="12">
        <f>DENEME_v4!R77</f>
        <v>32</v>
      </c>
      <c r="D77" s="12" t="str">
        <f>DENEME_v4!E77</f>
        <v>C</v>
      </c>
      <c r="E77" s="13" t="str">
        <f>IFERROR(VLOOKUP(F77,DENEME_v4!$AV:$BB,6,0),"")</f>
        <v>Çıkarım</v>
      </c>
      <c r="F77" s="14">
        <f>DENEME_v4!F77</f>
        <v>801420106</v>
      </c>
      <c r="G77" s="12">
        <f t="shared" si="1"/>
        <v>963103</v>
      </c>
      <c r="V77" s="7">
        <v>801210101</v>
      </c>
      <c r="W77" s="1" t="s">
        <v>1521</v>
      </c>
      <c r="X77" s="8">
        <v>11</v>
      </c>
      <c r="Y77" s="1" t="s">
        <v>1522</v>
      </c>
      <c r="Z77" s="1" t="s">
        <v>478</v>
      </c>
      <c r="AA77" s="8">
        <v>962948</v>
      </c>
    </row>
    <row r="78" spans="1:27">
      <c r="A78" s="11" t="str">
        <f>DENEME_v4!D78</f>
        <v>DİN</v>
      </c>
      <c r="B78" s="12">
        <f>DENEME_v4!Q78</f>
        <v>35</v>
      </c>
      <c r="C78" s="12">
        <f>DENEME_v4!R78</f>
        <v>36</v>
      </c>
      <c r="D78" s="12" t="str">
        <f>DENEME_v4!E78</f>
        <v>D</v>
      </c>
      <c r="E78" s="13" t="str">
        <f>IFERROR(VLOOKUP(F78,DENEME_v4!$AV:$BB,6,0),"")</f>
        <v>Allah İnancı ve İnsan</v>
      </c>
      <c r="F78" s="14">
        <f>DENEME_v4!F78</f>
        <v>1610010101</v>
      </c>
      <c r="G78" s="12">
        <f t="shared" si="1"/>
        <v>959977</v>
      </c>
      <c r="V78" s="7">
        <v>801210102</v>
      </c>
      <c r="W78" s="1" t="s">
        <v>1521</v>
      </c>
      <c r="X78" s="8">
        <v>11</v>
      </c>
      <c r="Y78" s="1" t="s">
        <v>1522</v>
      </c>
      <c r="Z78" s="1" t="s">
        <v>479</v>
      </c>
      <c r="AA78" s="8">
        <v>962949</v>
      </c>
    </row>
    <row r="79" spans="1:27">
      <c r="A79" s="11" t="str">
        <f>DENEME_v4!D79</f>
        <v>DİN</v>
      </c>
      <c r="B79" s="12">
        <f>DENEME_v4!Q79</f>
        <v>36</v>
      </c>
      <c r="C79" s="12">
        <f>DENEME_v4!R79</f>
        <v>35</v>
      </c>
      <c r="D79" s="12" t="str">
        <f>DENEME_v4!E79</f>
        <v>A</v>
      </c>
      <c r="E79" s="13" t="str">
        <f>IFERROR(VLOOKUP(F79,DENEME_v4!$AV:$BB,6,0),"")</f>
        <v>Din, Kültür ve Sanat</v>
      </c>
      <c r="F79" s="14">
        <f>DENEME_v4!F79</f>
        <v>1610030102</v>
      </c>
      <c r="G79" s="12">
        <f t="shared" si="1"/>
        <v>959991</v>
      </c>
      <c r="V79" s="7">
        <v>801210103</v>
      </c>
      <c r="W79" s="1" t="s">
        <v>1521</v>
      </c>
      <c r="X79" s="8">
        <v>11</v>
      </c>
      <c r="Y79" s="1" t="s">
        <v>1522</v>
      </c>
      <c r="Z79" s="1" t="s">
        <v>480</v>
      </c>
      <c r="AA79" s="8">
        <v>962950</v>
      </c>
    </row>
    <row r="80" spans="1:27">
      <c r="A80" s="11" t="str">
        <f>DENEME_v4!D80</f>
        <v>DİN</v>
      </c>
      <c r="B80" s="12">
        <f>DENEME_v4!Q80</f>
        <v>37</v>
      </c>
      <c r="C80" s="12">
        <f>DENEME_v4!R80</f>
        <v>39</v>
      </c>
      <c r="D80" s="12" t="str">
        <f>DENEME_v4!E80</f>
        <v>E</v>
      </c>
      <c r="E80" s="13" t="str">
        <f>IFERROR(VLOOKUP(F80,DENEME_v4!$AV:$BB,6,0),"")</f>
        <v>Varoluşun ve Hayatın Anlamı</v>
      </c>
      <c r="F80" s="14">
        <f>DENEME_v4!F80</f>
        <v>1611010101</v>
      </c>
      <c r="G80" s="12">
        <f t="shared" si="1"/>
        <v>960011</v>
      </c>
      <c r="V80" s="7">
        <v>801210104</v>
      </c>
      <c r="W80" s="1" t="s">
        <v>1521</v>
      </c>
      <c r="X80" s="8">
        <v>11</v>
      </c>
      <c r="Y80" s="1" t="s">
        <v>1522</v>
      </c>
      <c r="Z80" s="1" t="s">
        <v>481</v>
      </c>
      <c r="AA80" s="8">
        <v>962951</v>
      </c>
    </row>
    <row r="81" spans="1:27">
      <c r="A81" s="11" t="str">
        <f>DENEME_v4!D81</f>
        <v>DİN</v>
      </c>
      <c r="B81" s="12">
        <f>DENEME_v4!Q81</f>
        <v>38</v>
      </c>
      <c r="C81" s="12">
        <f>DENEME_v4!R81</f>
        <v>40</v>
      </c>
      <c r="D81" s="12" t="str">
        <f>DENEME_v4!E81</f>
        <v>B</v>
      </c>
      <c r="E81" s="13" t="str">
        <f>IFERROR(VLOOKUP(F81,DENEME_v4!$AV:$BB,6,0),"")</f>
        <v xml:space="preserve">İslam İnancında İmanın Mahiyeti </v>
      </c>
      <c r="F81" s="14">
        <f>DENEME_v4!F81</f>
        <v>1609010102</v>
      </c>
      <c r="G81" s="12">
        <f t="shared" si="1"/>
        <v>959952</v>
      </c>
      <c r="V81" s="7">
        <v>801210105</v>
      </c>
      <c r="W81" s="1" t="s">
        <v>1521</v>
      </c>
      <c r="X81" s="8">
        <v>11</v>
      </c>
      <c r="Y81" s="1" t="s">
        <v>1522</v>
      </c>
      <c r="Z81" s="1" t="s">
        <v>482</v>
      </c>
      <c r="AA81" s="8">
        <v>962952</v>
      </c>
    </row>
    <row r="82" spans="1:27">
      <c r="A82" s="11" t="str">
        <f>DENEME_v4!D82</f>
        <v>DİN</v>
      </c>
      <c r="B82" s="12">
        <f>DENEME_v4!Q82</f>
        <v>39</v>
      </c>
      <c r="C82" s="12">
        <f>DENEME_v4!R82</f>
        <v>37</v>
      </c>
      <c r="D82" s="12" t="str">
        <f>DENEME_v4!E82</f>
        <v>C</v>
      </c>
      <c r="E82" s="13" t="str">
        <f>IFERROR(VLOOKUP(F82,DENEME_v4!$AV:$BB,6,0),"")</f>
        <v>İslam'da İbadetin Amacı ve Önemi</v>
      </c>
      <c r="F82" s="14">
        <f>DENEME_v4!F82</f>
        <v>1609030102</v>
      </c>
      <c r="G82" s="12">
        <f t="shared" si="1"/>
        <v>959962</v>
      </c>
      <c r="V82" s="7">
        <v>801210106</v>
      </c>
      <c r="W82" s="1" t="s">
        <v>1521</v>
      </c>
      <c r="X82" s="8">
        <v>11</v>
      </c>
      <c r="Y82" s="1" t="s">
        <v>1522</v>
      </c>
      <c r="Z82" s="1" t="s">
        <v>483</v>
      </c>
      <c r="AA82" s="8">
        <v>962953</v>
      </c>
    </row>
    <row r="83" spans="1:27">
      <c r="A83" s="11" t="str">
        <f>DENEME_v4!D83</f>
        <v>DİN</v>
      </c>
      <c r="B83" s="12">
        <f>DENEME_v4!Q83</f>
        <v>40</v>
      </c>
      <c r="C83" s="12">
        <f>DENEME_v4!R83</f>
        <v>38</v>
      </c>
      <c r="D83" s="12" t="str">
        <f>DENEME_v4!E83</f>
        <v>E</v>
      </c>
      <c r="E83" s="13" t="str">
        <f>IFERROR(VLOOKUP(F83,DENEME_v4!$AV:$BB,6,0),"")</f>
        <v>İslam Medeniyetinde Öne Çıkan Eğitim Kurumları</v>
      </c>
      <c r="F83" s="14">
        <f>DENEME_v4!F83</f>
        <v>1612010103</v>
      </c>
      <c r="G83" s="12">
        <f t="shared" si="1"/>
        <v>960035</v>
      </c>
      <c r="V83" s="7">
        <v>801210107</v>
      </c>
      <c r="W83" s="1" t="s">
        <v>1521</v>
      </c>
      <c r="X83" s="8">
        <v>11</v>
      </c>
      <c r="Y83" s="1" t="s">
        <v>1522</v>
      </c>
      <c r="Z83" s="1" t="s">
        <v>484</v>
      </c>
      <c r="AA83" s="8">
        <v>962955</v>
      </c>
    </row>
    <row r="84" spans="1:27" ht="34">
      <c r="B84" s="210" t="str">
        <f>B1</f>
        <v>STRATEJİ AYT (2. OTURUM) DENEME-2</v>
      </c>
      <c r="C84" s="210"/>
      <c r="D84" s="210"/>
      <c r="E84" s="210"/>
      <c r="V84" s="7">
        <v>801220100</v>
      </c>
      <c r="W84" s="1" t="s">
        <v>1521</v>
      </c>
      <c r="X84" s="8">
        <v>11</v>
      </c>
      <c r="Y84" s="1" t="s">
        <v>1523</v>
      </c>
      <c r="Z84" s="1" t="s">
        <v>906</v>
      </c>
      <c r="AA84" s="8">
        <v>962956</v>
      </c>
    </row>
    <row r="85" spans="1:27">
      <c r="B85" s="5" t="s">
        <v>0</v>
      </c>
      <c r="C85" s="6" t="s">
        <v>1</v>
      </c>
      <c r="D85" s="211" t="s">
        <v>963</v>
      </c>
      <c r="E85" s="213" t="s">
        <v>964</v>
      </c>
      <c r="F85" s="208" t="s">
        <v>1497</v>
      </c>
      <c r="G85" s="209" t="s">
        <v>1498</v>
      </c>
      <c r="V85" s="7">
        <v>801220101</v>
      </c>
      <c r="W85" s="1" t="s">
        <v>1521</v>
      </c>
      <c r="X85" s="8">
        <v>11</v>
      </c>
      <c r="Y85" s="1" t="s">
        <v>1523</v>
      </c>
      <c r="Z85" s="1" t="s">
        <v>485</v>
      </c>
      <c r="AA85" s="8">
        <v>962957</v>
      </c>
    </row>
    <row r="86" spans="1:27">
      <c r="B86" s="9" t="s">
        <v>40</v>
      </c>
      <c r="C86" s="10" t="s">
        <v>40</v>
      </c>
      <c r="D86" s="212"/>
      <c r="E86" s="214"/>
      <c r="F86" s="208"/>
      <c r="G86" s="209"/>
      <c r="V86" s="7">
        <v>801220102</v>
      </c>
      <c r="W86" s="1" t="s">
        <v>1521</v>
      </c>
      <c r="X86" s="8">
        <v>11</v>
      </c>
      <c r="Y86" s="1" t="s">
        <v>1523</v>
      </c>
      <c r="Z86" s="1" t="s">
        <v>486</v>
      </c>
      <c r="AA86" s="8">
        <v>962958</v>
      </c>
    </row>
    <row r="87" spans="1:27">
      <c r="A87" s="11" t="str">
        <f>DENEME_v4!D84</f>
        <v>MAT</v>
      </c>
      <c r="B87" s="12">
        <f>DENEME_v4!Q84</f>
        <v>1</v>
      </c>
      <c r="C87" s="12">
        <f>DENEME_v4!R84</f>
        <v>3</v>
      </c>
      <c r="D87" s="12" t="str">
        <f>DENEME_v4!E84</f>
        <v>A</v>
      </c>
      <c r="E87" s="13" t="str">
        <f>IFERROR(VLOOKUP(F87,DENEME_v4!$AV:$BB,6,0),"")</f>
        <v>Köklü İfadeler ve Denklemler</v>
      </c>
      <c r="F87" s="14">
        <f>DENEME_v4!F84</f>
        <v>409040813</v>
      </c>
      <c r="G87" s="12">
        <f t="shared" ref="G87:G150" si="2">VLOOKUP(F87,$V:$AA,6,0)</f>
        <v>958766</v>
      </c>
      <c r="V87" s="7">
        <v>801220103</v>
      </c>
      <c r="W87" s="1" t="s">
        <v>1521</v>
      </c>
      <c r="X87" s="8">
        <v>11</v>
      </c>
      <c r="Y87" s="1" t="s">
        <v>1523</v>
      </c>
      <c r="Z87" s="1" t="s">
        <v>487</v>
      </c>
      <c r="AA87" s="8">
        <v>962959</v>
      </c>
    </row>
    <row r="88" spans="1:27">
      <c r="A88" s="11" t="str">
        <f>DENEME_v4!D85</f>
        <v>MAT</v>
      </c>
      <c r="B88" s="12">
        <f>DENEME_v4!Q85</f>
        <v>2</v>
      </c>
      <c r="C88" s="12">
        <f>DENEME_v4!R85</f>
        <v>4</v>
      </c>
      <c r="D88" s="12" t="str">
        <f>DENEME_v4!E85</f>
        <v>D</v>
      </c>
      <c r="E88" s="13" t="str">
        <f>IFERROR(VLOOKUP(F88,DENEME_v4!$AV:$BB,6,0),"")</f>
        <v>Tam Sayılarda EKOK, EBOB</v>
      </c>
      <c r="F88" s="14">
        <f>DENEME_v4!F85</f>
        <v>497000047</v>
      </c>
      <c r="G88" s="12">
        <f t="shared" si="2"/>
        <v>958757</v>
      </c>
      <c r="V88" s="7">
        <v>801220104</v>
      </c>
      <c r="W88" s="1" t="s">
        <v>1521</v>
      </c>
      <c r="X88" s="8">
        <v>11</v>
      </c>
      <c r="Y88" s="1" t="s">
        <v>1523</v>
      </c>
      <c r="Z88" s="1" t="s">
        <v>488</v>
      </c>
      <c r="AA88" s="8">
        <v>962960</v>
      </c>
    </row>
    <row r="89" spans="1:27">
      <c r="A89" s="11" t="str">
        <f>DENEME_v4!D86</f>
        <v>MAT</v>
      </c>
      <c r="B89" s="12">
        <f>DENEME_v4!Q86</f>
        <v>3</v>
      </c>
      <c r="C89" s="12">
        <f>DENEME_v4!R86</f>
        <v>1</v>
      </c>
      <c r="D89" s="12" t="str">
        <f>DENEME_v4!E86</f>
        <v>A</v>
      </c>
      <c r="E89" s="13" t="str">
        <f>IFERROR(VLOOKUP(F89,DENEME_v4!$AV:$BB,6,0),"")</f>
        <v>Basamak Kavramı</v>
      </c>
      <c r="F89" s="14">
        <f>DENEME_v4!F86</f>
        <v>409040103</v>
      </c>
      <c r="G89" s="12">
        <f t="shared" si="2"/>
        <v>958895</v>
      </c>
      <c r="V89" s="7">
        <v>801220105</v>
      </c>
      <c r="W89" s="1" t="s">
        <v>1521</v>
      </c>
      <c r="X89" s="8">
        <v>11</v>
      </c>
      <c r="Y89" s="1" t="s">
        <v>1523</v>
      </c>
      <c r="Z89" s="1" t="s">
        <v>489</v>
      </c>
      <c r="AA89" s="8">
        <v>962961</v>
      </c>
    </row>
    <row r="90" spans="1:27">
      <c r="A90" s="11" t="str">
        <f>DENEME_v4!D87</f>
        <v>MAT</v>
      </c>
      <c r="B90" s="12">
        <f>DENEME_v4!Q87</f>
        <v>4</v>
      </c>
      <c r="C90" s="12">
        <f>DENEME_v4!R87</f>
        <v>2</v>
      </c>
      <c r="D90" s="12" t="str">
        <f>DENEME_v4!E87</f>
        <v>B</v>
      </c>
      <c r="E90" s="13" t="str">
        <f>IFERROR(VLOOKUP(F90,DENEME_v4!$AV:$BB,6,0),"")</f>
        <v>Logaritma Fonksiyonu</v>
      </c>
      <c r="F90" s="14">
        <f>DENEME_v4!F87</f>
        <v>411030103</v>
      </c>
      <c r="G90" s="12">
        <f t="shared" si="2"/>
        <v>958922</v>
      </c>
      <c r="V90" s="7">
        <v>801220106</v>
      </c>
      <c r="W90" s="1" t="s">
        <v>1521</v>
      </c>
      <c r="X90" s="8">
        <v>11</v>
      </c>
      <c r="Y90" s="1" t="s">
        <v>1523</v>
      </c>
      <c r="Z90" s="1" t="s">
        <v>490</v>
      </c>
      <c r="AA90" s="8">
        <v>962963</v>
      </c>
    </row>
    <row r="91" spans="1:27">
      <c r="A91" s="11" t="str">
        <f>DENEME_v4!D88</f>
        <v>MAT</v>
      </c>
      <c r="B91" s="12">
        <f>DENEME_v4!Q88</f>
        <v>5</v>
      </c>
      <c r="C91" s="12">
        <f>DENEME_v4!R88</f>
        <v>7</v>
      </c>
      <c r="D91" s="12" t="str">
        <f>DENEME_v4!E88</f>
        <v>E</v>
      </c>
      <c r="E91" s="13" t="str">
        <f>IFERROR(VLOOKUP(F91,DENEME_v4!$AV:$BB,6,0),"")</f>
        <v>Gerçek Sayı Dizileri</v>
      </c>
      <c r="F91" s="14">
        <f>DENEME_v4!F88</f>
        <v>497000086</v>
      </c>
      <c r="G91" s="12">
        <f t="shared" si="2"/>
        <v>958930</v>
      </c>
      <c r="V91" s="7">
        <v>801220107</v>
      </c>
      <c r="W91" s="1" t="s">
        <v>1521</v>
      </c>
      <c r="X91" s="8">
        <v>11</v>
      </c>
      <c r="Y91" s="1" t="s">
        <v>1523</v>
      </c>
      <c r="Z91" s="1" t="s">
        <v>491</v>
      </c>
      <c r="AA91" s="8">
        <v>962965</v>
      </c>
    </row>
    <row r="92" spans="1:27">
      <c r="A92" s="11" t="str">
        <f>DENEME_v4!D89</f>
        <v>MAT</v>
      </c>
      <c r="B92" s="12">
        <f>DENEME_v4!Q89</f>
        <v>6</v>
      </c>
      <c r="C92" s="12">
        <f>DENEME_v4!R89</f>
        <v>8</v>
      </c>
      <c r="D92" s="12" t="str">
        <f>DENEME_v4!E89</f>
        <v>E</v>
      </c>
      <c r="E92" s="13" t="str">
        <f>IFERROR(VLOOKUP(F92,DENEME_v4!$AV:$BB,6,0),"")</f>
        <v>Kümeler</v>
      </c>
      <c r="F92" s="14">
        <f>DENEME_v4!F89</f>
        <v>497000002</v>
      </c>
      <c r="G92" s="12">
        <f t="shared" si="2"/>
        <v>958744</v>
      </c>
      <c r="V92" s="7">
        <v>801220108</v>
      </c>
      <c r="W92" s="1" t="s">
        <v>1521</v>
      </c>
      <c r="X92" s="8">
        <v>11</v>
      </c>
      <c r="Y92" s="1" t="s">
        <v>1523</v>
      </c>
      <c r="Z92" s="1" t="s">
        <v>492</v>
      </c>
      <c r="AA92" s="8">
        <v>962966</v>
      </c>
    </row>
    <row r="93" spans="1:27">
      <c r="A93" s="11" t="str">
        <f>DENEME_v4!D90</f>
        <v>MAT</v>
      </c>
      <c r="B93" s="12">
        <f>DENEME_v4!Q90</f>
        <v>7</v>
      </c>
      <c r="C93" s="12">
        <f>DENEME_v4!R90</f>
        <v>5</v>
      </c>
      <c r="D93" s="12" t="str">
        <f>DENEME_v4!E90</f>
        <v>E</v>
      </c>
      <c r="E93" s="13" t="str">
        <f>IFERROR(VLOOKUP(F93,DENEME_v4!$AV:$BB,6,0),"")</f>
        <v>Koşullu Olasılık</v>
      </c>
      <c r="F93" s="14">
        <f>DENEME_v4!F90</f>
        <v>411080201</v>
      </c>
      <c r="G93" s="12">
        <f t="shared" si="2"/>
        <v>958886</v>
      </c>
      <c r="V93" s="7">
        <v>801220109</v>
      </c>
      <c r="W93" s="1" t="s">
        <v>1521</v>
      </c>
      <c r="X93" s="8">
        <v>11</v>
      </c>
      <c r="Y93" s="1" t="s">
        <v>1523</v>
      </c>
      <c r="Z93" s="1" t="s">
        <v>493</v>
      </c>
      <c r="AA93" s="8">
        <v>962967</v>
      </c>
    </row>
    <row r="94" spans="1:27">
      <c r="A94" s="11" t="str">
        <f>DENEME_v4!D91</f>
        <v>MAT</v>
      </c>
      <c r="B94" s="12">
        <f>DENEME_v4!Q91</f>
        <v>8</v>
      </c>
      <c r="C94" s="12">
        <f>DENEME_v4!R91</f>
        <v>6</v>
      </c>
      <c r="D94" s="12" t="str">
        <f>DENEME_v4!E91</f>
        <v>D</v>
      </c>
      <c r="E94" s="13" t="str">
        <f>IFERROR(VLOOKUP(F94,DENEME_v4!$AV:$BB,6,0),"")</f>
        <v>Üstel ve Logaritmik Fonksiyonlar</v>
      </c>
      <c r="F94" s="14">
        <f>DENEME_v4!F91</f>
        <v>411030108</v>
      </c>
      <c r="G94" s="12">
        <f t="shared" si="2"/>
        <v>958919</v>
      </c>
      <c r="V94" s="7">
        <v>801220110</v>
      </c>
      <c r="W94" s="1" t="s">
        <v>1521</v>
      </c>
      <c r="X94" s="8">
        <v>11</v>
      </c>
      <c r="Y94" s="1" t="s">
        <v>1523</v>
      </c>
      <c r="Z94" s="1" t="s">
        <v>494</v>
      </c>
      <c r="AA94" s="8">
        <v>962969</v>
      </c>
    </row>
    <row r="95" spans="1:27">
      <c r="A95" s="11" t="str">
        <f>DENEME_v4!D92</f>
        <v>MAT</v>
      </c>
      <c r="B95" s="12">
        <f>DENEME_v4!Q92</f>
        <v>9</v>
      </c>
      <c r="C95" s="12">
        <f>DENEME_v4!R92</f>
        <v>11</v>
      </c>
      <c r="D95" s="12" t="str">
        <f>DENEME_v4!E92</f>
        <v>D</v>
      </c>
      <c r="E95" s="13" t="str">
        <f>IFERROR(VLOOKUP(F95,DENEME_v4!$AV:$BB,6,0),"")</f>
        <v>Birinci Dereceden İki Bilinmeyenli Eşitsizlik Sistemleri</v>
      </c>
      <c r="F95" s="14">
        <f>DENEME_v4!F92</f>
        <v>409041014</v>
      </c>
      <c r="G95" s="12">
        <f t="shared" si="2"/>
        <v>958763</v>
      </c>
      <c r="V95" s="7">
        <v>801220111</v>
      </c>
      <c r="W95" s="1" t="s">
        <v>1521</v>
      </c>
      <c r="X95" s="8">
        <v>11</v>
      </c>
      <c r="Y95" s="1" t="s">
        <v>1523</v>
      </c>
      <c r="Z95" s="1" t="s">
        <v>495</v>
      </c>
      <c r="AA95" s="8">
        <v>962972</v>
      </c>
    </row>
    <row r="96" spans="1:27">
      <c r="A96" s="11" t="str">
        <f>DENEME_v4!D93</f>
        <v>MAT</v>
      </c>
      <c r="B96" s="12">
        <f>DENEME_v4!Q93</f>
        <v>10</v>
      </c>
      <c r="C96" s="12">
        <f>DENEME_v4!R93</f>
        <v>9</v>
      </c>
      <c r="D96" s="12" t="str">
        <f>DENEME_v4!E93</f>
        <v>C</v>
      </c>
      <c r="E96" s="13" t="str">
        <f>IFERROR(VLOOKUP(F96,DENEME_v4!$AV:$BB,6,0),"")</f>
        <v>Kombinasyon</v>
      </c>
      <c r="F96" s="14">
        <f>DENEME_v4!F93</f>
        <v>411060101</v>
      </c>
      <c r="G96" s="12">
        <f t="shared" si="2"/>
        <v>958803</v>
      </c>
      <c r="V96" s="7">
        <v>801220112</v>
      </c>
      <c r="W96" s="1" t="s">
        <v>1521</v>
      </c>
      <c r="X96" s="8">
        <v>11</v>
      </c>
      <c r="Y96" s="1" t="s">
        <v>1523</v>
      </c>
      <c r="Z96" s="1" t="s">
        <v>932</v>
      </c>
      <c r="AA96" s="8">
        <v>962973</v>
      </c>
    </row>
    <row r="97" spans="1:27">
      <c r="A97" s="11" t="str">
        <f>DENEME_v4!D94</f>
        <v>MAT</v>
      </c>
      <c r="B97" s="12">
        <f>DENEME_v4!Q94</f>
        <v>11</v>
      </c>
      <c r="C97" s="12">
        <f>DENEME_v4!R94</f>
        <v>10</v>
      </c>
      <c r="D97" s="12" t="str">
        <f>DENEME_v4!E94</f>
        <v>B</v>
      </c>
      <c r="E97" s="13" t="str">
        <f>IFERROR(VLOOKUP(F97,DENEME_v4!$AV:$BB,6,0),"")</f>
        <v>Limit</v>
      </c>
      <c r="F97" s="14">
        <f>DENEME_v4!F94</f>
        <v>412020112</v>
      </c>
      <c r="G97" s="12">
        <f t="shared" si="2"/>
        <v>958946</v>
      </c>
      <c r="V97" s="7">
        <v>801220113</v>
      </c>
      <c r="W97" s="1" t="s">
        <v>1521</v>
      </c>
      <c r="X97" s="8">
        <v>11</v>
      </c>
      <c r="Y97" s="1" t="s">
        <v>1523</v>
      </c>
      <c r="Z97" s="1" t="s">
        <v>496</v>
      </c>
      <c r="AA97" s="8">
        <v>962974</v>
      </c>
    </row>
    <row r="98" spans="1:27">
      <c r="A98" s="11" t="str">
        <f>DENEME_v4!D95</f>
        <v>MAT</v>
      </c>
      <c r="B98" s="12">
        <f>DENEME_v4!Q95</f>
        <v>12</v>
      </c>
      <c r="C98" s="12">
        <f>DENEME_v4!R95</f>
        <v>15</v>
      </c>
      <c r="D98" s="12" t="str">
        <f>DENEME_v4!E95</f>
        <v>E</v>
      </c>
      <c r="E98" s="13" t="str">
        <f>IFERROR(VLOOKUP(F98,DENEME_v4!$AV:$BB,6,0),"")</f>
        <v>Türev</v>
      </c>
      <c r="F98" s="14">
        <f>DENEME_v4!F95</f>
        <v>412030101</v>
      </c>
      <c r="G98" s="12">
        <f t="shared" si="2"/>
        <v>958951</v>
      </c>
      <c r="V98" s="7">
        <v>801220114</v>
      </c>
      <c r="W98" s="1" t="s">
        <v>1521</v>
      </c>
      <c r="X98" s="8">
        <v>11</v>
      </c>
      <c r="Y98" s="1" t="s">
        <v>1523</v>
      </c>
      <c r="Z98" s="1" t="s">
        <v>497</v>
      </c>
      <c r="AA98" s="8">
        <v>962977</v>
      </c>
    </row>
    <row r="99" spans="1:27">
      <c r="A99" s="11" t="str">
        <f>DENEME_v4!D96</f>
        <v>MAT</v>
      </c>
      <c r="B99" s="12">
        <f>DENEME_v4!Q96</f>
        <v>13</v>
      </c>
      <c r="C99" s="12">
        <f>DENEME_v4!R96</f>
        <v>16</v>
      </c>
      <c r="D99" s="12" t="str">
        <f>DENEME_v4!E96</f>
        <v>E</v>
      </c>
      <c r="E99" s="13" t="str">
        <f>IFERROR(VLOOKUP(F99,DENEME_v4!$AV:$BB,6,0),"")</f>
        <v>İkinci Dereceden Bir Değişkenli Fonksiyonun Grafiği (Parabol)</v>
      </c>
      <c r="F99" s="14">
        <f>DENEME_v4!F96</f>
        <v>410020311</v>
      </c>
      <c r="G99" s="12">
        <f t="shared" si="2"/>
        <v>958861</v>
      </c>
      <c r="V99" s="7">
        <v>801220115</v>
      </c>
      <c r="W99" s="1" t="s">
        <v>1521</v>
      </c>
      <c r="X99" s="8">
        <v>11</v>
      </c>
      <c r="Y99" s="1" t="s">
        <v>1523</v>
      </c>
      <c r="Z99" s="1" t="s">
        <v>498</v>
      </c>
      <c r="AA99" s="8">
        <v>962978</v>
      </c>
    </row>
    <row r="100" spans="1:27">
      <c r="A100" s="11" t="str">
        <f>DENEME_v4!D97</f>
        <v>MAT</v>
      </c>
      <c r="B100" s="12">
        <f>DENEME_v4!Q97</f>
        <v>14</v>
      </c>
      <c r="C100" s="12">
        <f>DENEME_v4!R97</f>
        <v>12</v>
      </c>
      <c r="D100" s="12" t="str">
        <f>DENEME_v4!E97</f>
        <v>A</v>
      </c>
      <c r="E100" s="13" t="str">
        <f>IFERROR(VLOOKUP(F100,DENEME_v4!$AV:$BB,6,0),"")</f>
        <v>Türev</v>
      </c>
      <c r="F100" s="14">
        <f>DENEME_v4!F97</f>
        <v>412030101</v>
      </c>
      <c r="G100" s="12">
        <f t="shared" si="2"/>
        <v>958951</v>
      </c>
      <c r="V100" s="7">
        <v>801220116</v>
      </c>
      <c r="W100" s="1" t="s">
        <v>1521</v>
      </c>
      <c r="X100" s="8">
        <v>11</v>
      </c>
      <c r="Y100" s="1" t="s">
        <v>1523</v>
      </c>
      <c r="Z100" s="1" t="s">
        <v>499</v>
      </c>
      <c r="AA100" s="8">
        <v>962979</v>
      </c>
    </row>
    <row r="101" spans="1:27">
      <c r="A101" s="11" t="str">
        <f>DENEME_v4!D98</f>
        <v>MAT</v>
      </c>
      <c r="B101" s="12">
        <f>DENEME_v4!Q98</f>
        <v>15</v>
      </c>
      <c r="C101" s="12">
        <f>DENEME_v4!R98</f>
        <v>13</v>
      </c>
      <c r="D101" s="12" t="str">
        <f>DENEME_v4!E98</f>
        <v>D</v>
      </c>
      <c r="E101" s="13" t="str">
        <f>IFERROR(VLOOKUP(F101,DENEME_v4!$AV:$BB,6,0),"")</f>
        <v>İkinci Dereceden İki Bilinmeyenli Denklem Sistemleri</v>
      </c>
      <c r="F101" s="14">
        <f>DENEME_v4!F98</f>
        <v>410020113</v>
      </c>
      <c r="G101" s="12">
        <f t="shared" si="2"/>
        <v>958867</v>
      </c>
      <c r="V101" s="7">
        <v>801220117</v>
      </c>
      <c r="W101" s="1" t="s">
        <v>1521</v>
      </c>
      <c r="X101" s="8">
        <v>11</v>
      </c>
      <c r="Y101" s="1" t="s">
        <v>1523</v>
      </c>
      <c r="Z101" s="1" t="s">
        <v>500</v>
      </c>
      <c r="AA101" s="8">
        <v>962980</v>
      </c>
    </row>
    <row r="102" spans="1:27">
      <c r="A102" s="11" t="str">
        <f>DENEME_v4!D99</f>
        <v>MAT</v>
      </c>
      <c r="B102" s="12">
        <f>DENEME_v4!Q99</f>
        <v>16</v>
      </c>
      <c r="C102" s="12">
        <f>DENEME_v4!R99</f>
        <v>14</v>
      </c>
      <c r="D102" s="12" t="str">
        <f>DENEME_v4!E99</f>
        <v>A</v>
      </c>
      <c r="E102" s="13" t="str">
        <f>IFERROR(VLOOKUP(F102,DENEME_v4!$AV:$BB,6,0),"")</f>
        <v>Türev</v>
      </c>
      <c r="F102" s="14">
        <f>DENEME_v4!F99</f>
        <v>412030101</v>
      </c>
      <c r="G102" s="12">
        <f t="shared" si="2"/>
        <v>958951</v>
      </c>
      <c r="V102" s="7">
        <v>801220118</v>
      </c>
      <c r="W102" s="1" t="s">
        <v>1521</v>
      </c>
      <c r="X102" s="8">
        <v>11</v>
      </c>
      <c r="Y102" s="1" t="s">
        <v>1523</v>
      </c>
      <c r="Z102" s="1" t="s">
        <v>501</v>
      </c>
      <c r="AA102" s="8">
        <v>962981</v>
      </c>
    </row>
    <row r="103" spans="1:27">
      <c r="A103" s="11" t="str">
        <f>DENEME_v4!D100</f>
        <v>MAT</v>
      </c>
      <c r="B103" s="12">
        <f>DENEME_v4!Q100</f>
        <v>17</v>
      </c>
      <c r="C103" s="12">
        <f>DENEME_v4!R100</f>
        <v>19</v>
      </c>
      <c r="D103" s="12" t="str">
        <f>DENEME_v4!E100</f>
        <v>B</v>
      </c>
      <c r="E103" s="13" t="str">
        <f>IFERROR(VLOOKUP(F103,DENEME_v4!$AV:$BB,6,0),"")</f>
        <v>Belirli İntegral</v>
      </c>
      <c r="F103" s="14">
        <f>DENEME_v4!F100</f>
        <v>412040107</v>
      </c>
      <c r="G103" s="12">
        <f t="shared" si="2"/>
        <v>958964</v>
      </c>
      <c r="V103" s="7">
        <v>801230100</v>
      </c>
      <c r="W103" s="1" t="s">
        <v>1521</v>
      </c>
      <c r="X103" s="8">
        <v>11</v>
      </c>
      <c r="Y103" s="1" t="s">
        <v>1524</v>
      </c>
      <c r="Z103" s="1" t="s">
        <v>907</v>
      </c>
      <c r="AA103" s="8">
        <v>962982</v>
      </c>
    </row>
    <row r="104" spans="1:27">
      <c r="A104" s="11" t="str">
        <f>DENEME_v4!D101</f>
        <v>MAT</v>
      </c>
      <c r="B104" s="12">
        <f>DENEME_v4!Q101</f>
        <v>18</v>
      </c>
      <c r="C104" s="12">
        <f>DENEME_v4!R101</f>
        <v>20</v>
      </c>
      <c r="D104" s="12" t="str">
        <f>DENEME_v4!E101</f>
        <v>D</v>
      </c>
      <c r="E104" s="13" t="str">
        <f>IFERROR(VLOOKUP(F104,DENEME_v4!$AV:$BB,6,0),"")</f>
        <v>İkinci Dereceden Bir Bilinmeyenli Eşitsizlikler ve Eşitsizlik Sistemleri</v>
      </c>
      <c r="F104" s="14">
        <f>DENEME_v4!F101</f>
        <v>497000079</v>
      </c>
      <c r="G104" s="12">
        <f t="shared" si="2"/>
        <v>958869</v>
      </c>
      <c r="V104" s="7">
        <v>801230101</v>
      </c>
      <c r="W104" s="1" t="s">
        <v>1521</v>
      </c>
      <c r="X104" s="8">
        <v>11</v>
      </c>
      <c r="Y104" s="1" t="s">
        <v>1524</v>
      </c>
      <c r="Z104" s="1" t="s">
        <v>502</v>
      </c>
      <c r="AA104" s="8">
        <v>962984</v>
      </c>
    </row>
    <row r="105" spans="1:27">
      <c r="A105" s="11" t="str">
        <f>DENEME_v4!D102</f>
        <v>MAT</v>
      </c>
      <c r="B105" s="12">
        <f>DENEME_v4!Q102</f>
        <v>19</v>
      </c>
      <c r="C105" s="12">
        <f>DENEME_v4!R102</f>
        <v>17</v>
      </c>
      <c r="D105" s="12" t="str">
        <f>DENEME_v4!E102</f>
        <v>B</v>
      </c>
      <c r="E105" s="13" t="str">
        <f>IFERROR(VLOOKUP(F105,DENEME_v4!$AV:$BB,6,0),"")</f>
        <v>Fonksiyonların Grafikleri</v>
      </c>
      <c r="F105" s="14">
        <f>DENEME_v4!F102</f>
        <v>409030315</v>
      </c>
      <c r="G105" s="12">
        <f t="shared" si="2"/>
        <v>958812</v>
      </c>
      <c r="V105" s="7">
        <v>801230102</v>
      </c>
      <c r="W105" s="1" t="s">
        <v>1521</v>
      </c>
      <c r="X105" s="8">
        <v>11</v>
      </c>
      <c r="Y105" s="1" t="s">
        <v>1524</v>
      </c>
      <c r="Z105" s="1" t="s">
        <v>503</v>
      </c>
      <c r="AA105" s="8">
        <v>962986</v>
      </c>
    </row>
    <row r="106" spans="1:27">
      <c r="A106" s="11" t="str">
        <f>DENEME_v4!D103</f>
        <v>MAT</v>
      </c>
      <c r="B106" s="12">
        <f>DENEME_v4!Q103</f>
        <v>20</v>
      </c>
      <c r="C106" s="12">
        <f>DENEME_v4!R103</f>
        <v>18</v>
      </c>
      <c r="D106" s="12" t="str">
        <f>DENEME_v4!E103</f>
        <v>C</v>
      </c>
      <c r="E106" s="13" t="str">
        <f>IFERROR(VLOOKUP(F106,DENEME_v4!$AV:$BB,6,0),"")</f>
        <v>İkinci Dereceden Bir Bilinmeyenli Denklemin Kökleri İle Katsayıları Arasındaki İlişkiler</v>
      </c>
      <c r="F106" s="14">
        <f>DENEME_v4!F103</f>
        <v>410020112</v>
      </c>
      <c r="G106" s="12">
        <f t="shared" si="2"/>
        <v>958831</v>
      </c>
      <c r="V106" s="7">
        <v>801230103</v>
      </c>
      <c r="W106" s="1" t="s">
        <v>1521</v>
      </c>
      <c r="X106" s="8">
        <v>11</v>
      </c>
      <c r="Y106" s="1" t="s">
        <v>1524</v>
      </c>
      <c r="Z106" s="1" t="s">
        <v>504</v>
      </c>
      <c r="AA106" s="8">
        <v>962987</v>
      </c>
    </row>
    <row r="107" spans="1:27">
      <c r="A107" s="11" t="str">
        <f>DENEME_v4!D104</f>
        <v>MAT</v>
      </c>
      <c r="B107" s="12">
        <f>DENEME_v4!Q104</f>
        <v>21</v>
      </c>
      <c r="C107" s="12">
        <f>DENEME_v4!R104</f>
        <v>22</v>
      </c>
      <c r="D107" s="12" t="str">
        <f>DENEME_v4!E104</f>
        <v>B</v>
      </c>
      <c r="E107" s="13" t="str">
        <f>IFERROR(VLOOKUP(F107,DENEME_v4!$AV:$BB,6,0),"")</f>
        <v>Türev</v>
      </c>
      <c r="F107" s="14">
        <f>DENEME_v4!F104</f>
        <v>412030101</v>
      </c>
      <c r="G107" s="12">
        <f t="shared" si="2"/>
        <v>958951</v>
      </c>
      <c r="V107" s="7">
        <v>801230104</v>
      </c>
      <c r="W107" s="1" t="s">
        <v>1521</v>
      </c>
      <c r="X107" s="8">
        <v>11</v>
      </c>
      <c r="Y107" s="1" t="s">
        <v>1524</v>
      </c>
      <c r="Z107" s="1" t="s">
        <v>505</v>
      </c>
      <c r="AA107" s="8">
        <v>962988</v>
      </c>
    </row>
    <row r="108" spans="1:27">
      <c r="A108" s="11" t="str">
        <f>DENEME_v4!D105</f>
        <v>MAT</v>
      </c>
      <c r="B108" s="12">
        <f>DENEME_v4!Q105</f>
        <v>22</v>
      </c>
      <c r="C108" s="12">
        <f>DENEME_v4!R105</f>
        <v>25</v>
      </c>
      <c r="D108" s="12" t="str">
        <f>DENEME_v4!E105</f>
        <v>B</v>
      </c>
      <c r="E108" s="13" t="str">
        <f>IFERROR(VLOOKUP(F108,DENEME_v4!$AV:$BB,6,0),"")</f>
        <v>Aritmetik ve Geometrik Diziler</v>
      </c>
      <c r="F108" s="14">
        <f>DENEME_v4!F105</f>
        <v>497000110</v>
      </c>
      <c r="G108" s="12">
        <f t="shared" si="2"/>
        <v>958933</v>
      </c>
      <c r="V108" s="7">
        <v>801230105</v>
      </c>
      <c r="W108" s="1" t="s">
        <v>1521</v>
      </c>
      <c r="X108" s="8">
        <v>11</v>
      </c>
      <c r="Y108" s="1" t="s">
        <v>1524</v>
      </c>
      <c r="Z108" s="1" t="s">
        <v>71</v>
      </c>
      <c r="AA108" s="8">
        <v>962990</v>
      </c>
    </row>
    <row r="109" spans="1:27">
      <c r="A109" s="11" t="str">
        <f>DENEME_v4!D106</f>
        <v>MAT</v>
      </c>
      <c r="B109" s="12">
        <f>DENEME_v4!Q106</f>
        <v>23</v>
      </c>
      <c r="C109" s="12">
        <f>DENEME_v4!R106</f>
        <v>24</v>
      </c>
      <c r="D109" s="12" t="str">
        <f>DENEME_v4!E106</f>
        <v>A</v>
      </c>
      <c r="E109" s="13" t="str">
        <f>IFERROR(VLOOKUP(F109,DENEME_v4!$AV:$BB,6,0),"")</f>
        <v>Belirli İntegral</v>
      </c>
      <c r="F109" s="14">
        <f>DENEME_v4!F106</f>
        <v>412040107</v>
      </c>
      <c r="G109" s="12">
        <f t="shared" si="2"/>
        <v>958964</v>
      </c>
      <c r="V109" s="7">
        <v>801230106</v>
      </c>
      <c r="W109" s="1" t="s">
        <v>1521</v>
      </c>
      <c r="X109" s="8">
        <v>11</v>
      </c>
      <c r="Y109" s="1" t="s">
        <v>1524</v>
      </c>
      <c r="Z109" s="1" t="s">
        <v>506</v>
      </c>
      <c r="AA109" s="8">
        <v>962991</v>
      </c>
    </row>
    <row r="110" spans="1:27">
      <c r="A110" s="11" t="str">
        <f>DENEME_v4!D107</f>
        <v>MAT</v>
      </c>
      <c r="B110" s="12">
        <f>DENEME_v4!Q107</f>
        <v>24</v>
      </c>
      <c r="C110" s="12">
        <f>DENEME_v4!R107</f>
        <v>21</v>
      </c>
      <c r="D110" s="12" t="str">
        <f>DENEME_v4!E107</f>
        <v>A</v>
      </c>
      <c r="E110" s="13" t="str">
        <f>IFERROR(VLOOKUP(F110,DENEME_v4!$AV:$BB,6,0),"")</f>
        <v>Maksimum ve Minimum Problemleri</v>
      </c>
      <c r="F110" s="14">
        <f>DENEME_v4!F107</f>
        <v>412030213</v>
      </c>
      <c r="G110" s="12">
        <f t="shared" si="2"/>
        <v>958959</v>
      </c>
      <c r="V110" s="7">
        <v>801230107</v>
      </c>
      <c r="W110" s="1" t="s">
        <v>1521</v>
      </c>
      <c r="X110" s="8">
        <v>11</v>
      </c>
      <c r="Y110" s="1" t="s">
        <v>1524</v>
      </c>
      <c r="Z110" s="1" t="s">
        <v>507</v>
      </c>
      <c r="AA110" s="8">
        <v>962992</v>
      </c>
    </row>
    <row r="111" spans="1:27">
      <c r="A111" s="11" t="str">
        <f>DENEME_v4!D108</f>
        <v>MAT</v>
      </c>
      <c r="B111" s="12">
        <f>DENEME_v4!Q108</f>
        <v>25</v>
      </c>
      <c r="C111" s="12">
        <f>DENEME_v4!R108</f>
        <v>23</v>
      </c>
      <c r="D111" s="12" t="str">
        <f>DENEME_v4!E108</f>
        <v>A</v>
      </c>
      <c r="E111" s="13" t="str">
        <f>IFERROR(VLOOKUP(F111,DENEME_v4!$AV:$BB,6,0),"")</f>
        <v>Mutlak Değer</v>
      </c>
      <c r="F111" s="14">
        <f>DENEME_v4!F108</f>
        <v>409040601</v>
      </c>
      <c r="G111" s="12">
        <f t="shared" si="2"/>
        <v>958762</v>
      </c>
      <c r="V111" s="7">
        <v>801230108</v>
      </c>
      <c r="W111" s="1" t="s">
        <v>1521</v>
      </c>
      <c r="X111" s="8">
        <v>11</v>
      </c>
      <c r="Y111" s="1" t="s">
        <v>1524</v>
      </c>
      <c r="Z111" s="1" t="s">
        <v>508</v>
      </c>
      <c r="AA111" s="8">
        <v>962993</v>
      </c>
    </row>
    <row r="112" spans="1:27">
      <c r="A112" s="11" t="str">
        <f>DENEME_v4!D109</f>
        <v>MAT</v>
      </c>
      <c r="B112" s="12">
        <f>DENEME_v4!Q109</f>
        <v>26</v>
      </c>
      <c r="C112" s="12">
        <f>DENEME_v4!R109</f>
        <v>26</v>
      </c>
      <c r="D112" s="12" t="str">
        <f>DENEME_v4!E109</f>
        <v>C</v>
      </c>
      <c r="E112" s="13" t="str">
        <f>IFERROR(VLOOKUP(F112,DENEME_v4!$AV:$BB,6,0),"")</f>
        <v>Belirli İntegral İle Alan Hesabı</v>
      </c>
      <c r="F112" s="14">
        <f>DENEME_v4!F109</f>
        <v>412040301</v>
      </c>
      <c r="G112" s="12">
        <f t="shared" si="2"/>
        <v>958968</v>
      </c>
      <c r="V112" s="7">
        <v>801240100</v>
      </c>
      <c r="W112" s="1" t="s">
        <v>1521</v>
      </c>
      <c r="X112" s="8">
        <v>11</v>
      </c>
      <c r="Y112" s="1" t="s">
        <v>1525</v>
      </c>
      <c r="Z112" s="1" t="s">
        <v>908</v>
      </c>
      <c r="AA112" s="8">
        <v>962996</v>
      </c>
    </row>
    <row r="113" spans="1:27">
      <c r="A113" s="11" t="str">
        <f>DENEME_v4!D110</f>
        <v>GEO</v>
      </c>
      <c r="B113" s="12">
        <f>DENEME_v4!Q110</f>
        <v>27</v>
      </c>
      <c r="C113" s="12">
        <f>DENEME_v4!R110</f>
        <v>28</v>
      </c>
      <c r="D113" s="12" t="str">
        <f>DENEME_v4!E110</f>
        <v>D</v>
      </c>
      <c r="E113" s="13" t="str">
        <f>IFERROR(VLOOKUP(F113,DENEME_v4!$AV:$BB,6,0),"")</f>
        <v>Ters Trigonometrik Fonksiyonlar</v>
      </c>
      <c r="F113" s="14">
        <f>DENEME_v4!F110</f>
        <v>410030501</v>
      </c>
      <c r="G113" s="12">
        <f t="shared" si="2"/>
        <v>958851</v>
      </c>
      <c r="V113" s="7">
        <v>801240101</v>
      </c>
      <c r="W113" s="1" t="s">
        <v>1521</v>
      </c>
      <c r="X113" s="8">
        <v>11</v>
      </c>
      <c r="Y113" s="1" t="s">
        <v>1525</v>
      </c>
      <c r="Z113" s="1" t="s">
        <v>509</v>
      </c>
      <c r="AA113" s="8">
        <v>962997</v>
      </c>
    </row>
    <row r="114" spans="1:27">
      <c r="A114" s="11" t="str">
        <f>DENEME_v4!D111</f>
        <v>GEO</v>
      </c>
      <c r="B114" s="12">
        <f>DENEME_v4!Q111</f>
        <v>28</v>
      </c>
      <c r="C114" s="12">
        <f>DENEME_v4!R111</f>
        <v>27</v>
      </c>
      <c r="D114" s="12" t="str">
        <f>DENEME_v4!E111</f>
        <v>C</v>
      </c>
      <c r="E114" s="13" t="str">
        <f>IFERROR(VLOOKUP(F114,DENEME_v4!$AV:$BB,6,0),"")</f>
        <v>Trigonometrik Denklemler</v>
      </c>
      <c r="F114" s="14">
        <f>DENEME_v4!F111</f>
        <v>410030801</v>
      </c>
      <c r="G114" s="12">
        <f t="shared" si="2"/>
        <v>958939</v>
      </c>
      <c r="V114" s="7">
        <v>801240102</v>
      </c>
      <c r="W114" s="1" t="s">
        <v>1521</v>
      </c>
      <c r="X114" s="8">
        <v>11</v>
      </c>
      <c r="Y114" s="1" t="s">
        <v>1525</v>
      </c>
      <c r="Z114" s="1" t="s">
        <v>510</v>
      </c>
      <c r="AA114" s="8">
        <v>962998</v>
      </c>
    </row>
    <row r="115" spans="1:27">
      <c r="A115" s="11" t="str">
        <f>DENEME_v4!D112</f>
        <v>GEO</v>
      </c>
      <c r="B115" s="12">
        <f>DENEME_v4!Q112</f>
        <v>29</v>
      </c>
      <c r="C115" s="12">
        <f>DENEME_v4!R112</f>
        <v>31</v>
      </c>
      <c r="D115" s="12" t="str">
        <f>DENEME_v4!E112</f>
        <v>B</v>
      </c>
      <c r="E115" s="13" t="str">
        <f>IFERROR(VLOOKUP(F115,DENEME_v4!$AV:$BB,6,0),"")</f>
        <v>Birim Çember</v>
      </c>
      <c r="F115" s="14">
        <f>DENEME_v4!F112</f>
        <v>410030202</v>
      </c>
      <c r="G115" s="12">
        <f t="shared" si="2"/>
        <v>958847</v>
      </c>
      <c r="V115" s="7">
        <v>801240103</v>
      </c>
      <c r="W115" s="1" t="s">
        <v>1521</v>
      </c>
      <c r="X115" s="8">
        <v>11</v>
      </c>
      <c r="Y115" s="1" t="s">
        <v>1525</v>
      </c>
      <c r="Z115" s="1" t="s">
        <v>511</v>
      </c>
      <c r="AA115" s="8">
        <v>962999</v>
      </c>
    </row>
    <row r="116" spans="1:27">
      <c r="A116" s="11" t="str">
        <f>DENEME_v4!D113</f>
        <v>GEO</v>
      </c>
      <c r="B116" s="12">
        <f>DENEME_v4!Q113</f>
        <v>30</v>
      </c>
      <c r="C116" s="12">
        <f>DENEME_v4!R113</f>
        <v>32</v>
      </c>
      <c r="D116" s="12" t="str">
        <f>DENEME_v4!E113</f>
        <v>D</v>
      </c>
      <c r="E116" s="13" t="str">
        <f>IFERROR(VLOOKUP(F116,DENEME_v4!$AV:$BB,6,0),"")</f>
        <v>Trigonometrik Fonksiyonlar</v>
      </c>
      <c r="F116" s="14">
        <f>DENEME_v4!F113</f>
        <v>497000074</v>
      </c>
      <c r="G116" s="12">
        <f t="shared" si="2"/>
        <v>958846</v>
      </c>
      <c r="V116" s="7">
        <v>801240104</v>
      </c>
      <c r="W116" s="1" t="s">
        <v>1521</v>
      </c>
      <c r="X116" s="8">
        <v>11</v>
      </c>
      <c r="Y116" s="1" t="s">
        <v>1525</v>
      </c>
      <c r="Z116" s="1" t="s">
        <v>512</v>
      </c>
      <c r="AA116" s="8">
        <v>963002</v>
      </c>
    </row>
    <row r="117" spans="1:27">
      <c r="A117" s="11" t="str">
        <f>DENEME_v4!D114</f>
        <v>GEO</v>
      </c>
      <c r="B117" s="12">
        <f>DENEME_v4!Q114</f>
        <v>31</v>
      </c>
      <c r="C117" s="12">
        <f>DENEME_v4!R114</f>
        <v>29</v>
      </c>
      <c r="D117" s="12" t="str">
        <f>DENEME_v4!E114</f>
        <v>E</v>
      </c>
      <c r="E117" s="13" t="str">
        <f>IFERROR(VLOOKUP(F117,DENEME_v4!$AV:$BB,6,0),"")</f>
        <v>Eşkenar Dörtgen</v>
      </c>
      <c r="F117" s="14">
        <f>DENEME_v4!F114</f>
        <v>511020107</v>
      </c>
      <c r="G117" s="12">
        <f t="shared" si="2"/>
        <v>958837</v>
      </c>
      <c r="V117" s="7">
        <v>801240105</v>
      </c>
      <c r="W117" s="1" t="s">
        <v>1521</v>
      </c>
      <c r="X117" s="8">
        <v>11</v>
      </c>
      <c r="Y117" s="1" t="s">
        <v>1525</v>
      </c>
      <c r="Z117" s="1" t="s">
        <v>513</v>
      </c>
      <c r="AA117" s="8">
        <v>963003</v>
      </c>
    </row>
    <row r="118" spans="1:27">
      <c r="A118" s="11" t="str">
        <f>DENEME_v4!D115</f>
        <v>GEO</v>
      </c>
      <c r="B118" s="12">
        <f>DENEME_v4!Q115</f>
        <v>32</v>
      </c>
      <c r="C118" s="12">
        <f>DENEME_v4!R115</f>
        <v>30</v>
      </c>
      <c r="D118" s="12" t="str">
        <f>DENEME_v4!E115</f>
        <v>C</v>
      </c>
      <c r="E118" s="13" t="str">
        <f>IFERROR(VLOOKUP(F118,DENEME_v4!$AV:$BB,6,0),"")</f>
        <v>Çemberde Açılar</v>
      </c>
      <c r="F118" s="14">
        <f>DENEME_v4!F115</f>
        <v>511040109</v>
      </c>
      <c r="G118" s="12">
        <f t="shared" si="2"/>
        <v>958915</v>
      </c>
      <c r="V118" s="7">
        <v>801240106</v>
      </c>
      <c r="W118" s="1" t="s">
        <v>1521</v>
      </c>
      <c r="X118" s="8">
        <v>11</v>
      </c>
      <c r="Y118" s="1" t="s">
        <v>1525</v>
      </c>
      <c r="Z118" s="1" t="s">
        <v>514</v>
      </c>
      <c r="AA118" s="8">
        <v>963005</v>
      </c>
    </row>
    <row r="119" spans="1:27">
      <c r="A119" s="11" t="str">
        <f>DENEME_v4!D116</f>
        <v>GEO</v>
      </c>
      <c r="B119" s="12">
        <f>DENEME_v4!Q116</f>
        <v>33</v>
      </c>
      <c r="C119" s="12">
        <f>DENEME_v4!R116</f>
        <v>35</v>
      </c>
      <c r="D119" s="12" t="str">
        <f>DENEME_v4!E116</f>
        <v>C</v>
      </c>
      <c r="E119" s="13" t="str">
        <f>IFERROR(VLOOKUP(F119,DENEME_v4!$AV:$BB,6,0),"")</f>
        <v>Çemberde Uzunluklar</v>
      </c>
      <c r="F119" s="14">
        <f>DENEME_v4!F116</f>
        <v>509040103</v>
      </c>
      <c r="G119" s="12">
        <f t="shared" si="2"/>
        <v>958874</v>
      </c>
      <c r="V119" s="7">
        <v>801240107</v>
      </c>
      <c r="W119" s="1" t="s">
        <v>1521</v>
      </c>
      <c r="X119" s="8">
        <v>11</v>
      </c>
      <c r="Y119" s="1" t="s">
        <v>1525</v>
      </c>
      <c r="Z119" s="1" t="s">
        <v>515</v>
      </c>
      <c r="AA119" s="8">
        <v>963006</v>
      </c>
    </row>
    <row r="120" spans="1:27">
      <c r="A120" s="11" t="str">
        <f>DENEME_v4!D117</f>
        <v>GEO</v>
      </c>
      <c r="B120" s="12">
        <f>DENEME_v4!Q117</f>
        <v>34</v>
      </c>
      <c r="C120" s="12">
        <f>DENEME_v4!R117</f>
        <v>36</v>
      </c>
      <c r="D120" s="12" t="str">
        <f>DENEME_v4!E117</f>
        <v>B</v>
      </c>
      <c r="E120" s="13" t="str">
        <f>IFERROR(VLOOKUP(F120,DENEME_v4!$AV:$BB,6,0),"")</f>
        <v>Noktanın Analitik İncelenmesi</v>
      </c>
      <c r="F120" s="14">
        <f>DENEME_v4!F117</f>
        <v>497000084</v>
      </c>
      <c r="G120" s="12">
        <f t="shared" si="2"/>
        <v>958943</v>
      </c>
      <c r="V120" s="7">
        <v>801240108</v>
      </c>
      <c r="W120" s="1" t="s">
        <v>1521</v>
      </c>
      <c r="X120" s="8">
        <v>11</v>
      </c>
      <c r="Y120" s="1" t="s">
        <v>1525</v>
      </c>
      <c r="Z120" s="1" t="s">
        <v>516</v>
      </c>
      <c r="AA120" s="8">
        <v>963007</v>
      </c>
    </row>
    <row r="121" spans="1:27">
      <c r="A121" s="11" t="str">
        <f>DENEME_v4!D118</f>
        <v>GEO</v>
      </c>
      <c r="B121" s="12">
        <f>DENEME_v4!Q118</f>
        <v>35</v>
      </c>
      <c r="C121" s="12">
        <f>DENEME_v4!R118</f>
        <v>33</v>
      </c>
      <c r="D121" s="12" t="str">
        <f>DENEME_v4!E118</f>
        <v>E</v>
      </c>
      <c r="E121" s="13" t="str">
        <f>IFERROR(VLOOKUP(F121,DENEME_v4!$AV:$BB,6,0),"")</f>
        <v>Katı Cisimler</v>
      </c>
      <c r="F121" s="14">
        <f>DENEME_v4!F118</f>
        <v>511040117</v>
      </c>
      <c r="G121" s="12">
        <f t="shared" si="2"/>
        <v>958840</v>
      </c>
      <c r="V121" s="7">
        <v>801240109</v>
      </c>
      <c r="W121" s="1" t="s">
        <v>1521</v>
      </c>
      <c r="X121" s="8">
        <v>11</v>
      </c>
      <c r="Y121" s="1" t="s">
        <v>1525</v>
      </c>
      <c r="Z121" s="1" t="s">
        <v>517</v>
      </c>
      <c r="AA121" s="8">
        <v>963009</v>
      </c>
    </row>
    <row r="122" spans="1:27">
      <c r="A122" s="11" t="str">
        <f>DENEME_v4!D119</f>
        <v>GEO</v>
      </c>
      <c r="B122" s="12">
        <f>DENEME_v4!Q119</f>
        <v>36</v>
      </c>
      <c r="C122" s="12">
        <f>DENEME_v4!R119</f>
        <v>34</v>
      </c>
      <c r="D122" s="12" t="str">
        <f>DENEME_v4!E119</f>
        <v>B</v>
      </c>
      <c r="E122" s="13" t="str">
        <f>IFERROR(VLOOKUP(F122,DENEME_v4!$AV:$BB,6,0),"")</f>
        <v>Katı Cisimler</v>
      </c>
      <c r="F122" s="14">
        <f>DENEME_v4!F119</f>
        <v>511040117</v>
      </c>
      <c r="G122" s="12">
        <f t="shared" si="2"/>
        <v>958840</v>
      </c>
      <c r="V122" s="7">
        <v>801310100</v>
      </c>
      <c r="W122" s="1" t="s">
        <v>38</v>
      </c>
      <c r="X122" s="8">
        <v>11</v>
      </c>
      <c r="Y122" s="1" t="s">
        <v>1526</v>
      </c>
      <c r="Z122" s="1" t="s">
        <v>909</v>
      </c>
      <c r="AA122" s="8">
        <v>963010</v>
      </c>
    </row>
    <row r="123" spans="1:27">
      <c r="A123" s="11" t="str">
        <f>DENEME_v4!D120</f>
        <v>GEO</v>
      </c>
      <c r="B123" s="12">
        <f>DENEME_v4!Q120</f>
        <v>37</v>
      </c>
      <c r="C123" s="12">
        <f>DENEME_v4!R120</f>
        <v>39</v>
      </c>
      <c r="D123" s="12" t="str">
        <f>DENEME_v4!E120</f>
        <v>D</v>
      </c>
      <c r="E123" s="13" t="str">
        <f>IFERROR(VLOOKUP(F123,DENEME_v4!$AV:$BB,6,0),"")</f>
        <v>Çemberde Uzunluklar</v>
      </c>
      <c r="F123" s="14">
        <f>DENEME_v4!F120</f>
        <v>509040103</v>
      </c>
      <c r="G123" s="12">
        <f t="shared" si="2"/>
        <v>958874</v>
      </c>
      <c r="V123" s="7">
        <v>801310101</v>
      </c>
      <c r="W123" s="1" t="s">
        <v>38</v>
      </c>
      <c r="X123" s="8">
        <v>11</v>
      </c>
      <c r="Y123" s="1" t="s">
        <v>1526</v>
      </c>
      <c r="Z123" s="1" t="s">
        <v>518</v>
      </c>
      <c r="AA123" s="8">
        <v>963011</v>
      </c>
    </row>
    <row r="124" spans="1:27">
      <c r="A124" s="11" t="str">
        <f>DENEME_v4!D121</f>
        <v>GEO</v>
      </c>
      <c r="B124" s="12">
        <f>DENEME_v4!Q121</f>
        <v>38</v>
      </c>
      <c r="C124" s="12">
        <f>DENEME_v4!R121</f>
        <v>40</v>
      </c>
      <c r="D124" s="12" t="str">
        <f>DENEME_v4!E121</f>
        <v>A</v>
      </c>
      <c r="E124" s="13" t="str">
        <f>IFERROR(VLOOKUP(F124,DENEME_v4!$AV:$BB,6,0),"")</f>
        <v>Düzlemde Dönme Dönüşümü</v>
      </c>
      <c r="F124" s="14">
        <f>DENEME_v4!F121</f>
        <v>510060102</v>
      </c>
      <c r="G124" s="12">
        <f t="shared" si="2"/>
        <v>958943</v>
      </c>
      <c r="V124" s="7">
        <v>801310102</v>
      </c>
      <c r="W124" s="1" t="s">
        <v>38</v>
      </c>
      <c r="X124" s="8">
        <v>11</v>
      </c>
      <c r="Y124" s="1" t="s">
        <v>1526</v>
      </c>
      <c r="Z124" s="1" t="s">
        <v>519</v>
      </c>
      <c r="AA124" s="8">
        <v>963012</v>
      </c>
    </row>
    <row r="125" spans="1:27">
      <c r="A125" s="11" t="str">
        <f>DENEME_v4!D122</f>
        <v>GEO</v>
      </c>
      <c r="B125" s="12">
        <f>DENEME_v4!Q122</f>
        <v>39</v>
      </c>
      <c r="C125" s="12">
        <f>DENEME_v4!R122</f>
        <v>37</v>
      </c>
      <c r="D125" s="12" t="str">
        <f>DENEME_v4!E122</f>
        <v>A</v>
      </c>
      <c r="E125" s="13" t="str">
        <f>IFERROR(VLOOKUP(F125,DENEME_v4!$AV:$BB,6,0),"")</f>
        <v>Doğru Denklemleri</v>
      </c>
      <c r="F125" s="14">
        <f>DENEME_v4!F122</f>
        <v>510040105</v>
      </c>
      <c r="G125" s="12">
        <f t="shared" si="2"/>
        <v>958853</v>
      </c>
      <c r="V125" s="7">
        <v>801310103</v>
      </c>
      <c r="W125" s="1" t="s">
        <v>38</v>
      </c>
      <c r="X125" s="8">
        <v>11</v>
      </c>
      <c r="Y125" s="1" t="s">
        <v>1526</v>
      </c>
      <c r="Z125" s="1" t="s">
        <v>520</v>
      </c>
      <c r="AA125" s="8">
        <v>963013</v>
      </c>
    </row>
    <row r="126" spans="1:27">
      <c r="A126" s="11" t="str">
        <f>DENEME_v4!D123</f>
        <v>GEO</v>
      </c>
      <c r="B126" s="12">
        <f>DENEME_v4!Q123</f>
        <v>40</v>
      </c>
      <c r="C126" s="12">
        <f>DENEME_v4!R123</f>
        <v>38</v>
      </c>
      <c r="D126" s="12" t="str">
        <f>DENEME_v4!E123</f>
        <v>C</v>
      </c>
      <c r="E126" s="13" t="str">
        <f>IFERROR(VLOOKUP(F126,DENEME_v4!$AV:$BB,6,0),"")</f>
        <v>Çemberin Analitik İncelenmesi</v>
      </c>
      <c r="F126" s="14">
        <f>DENEME_v4!F123</f>
        <v>497000108</v>
      </c>
      <c r="G126" s="12">
        <f t="shared" si="2"/>
        <v>958970</v>
      </c>
      <c r="V126" s="7">
        <v>801310104</v>
      </c>
      <c r="W126" s="1" t="s">
        <v>38</v>
      </c>
      <c r="X126" s="8">
        <v>11</v>
      </c>
      <c r="Y126" s="1" t="s">
        <v>1526</v>
      </c>
      <c r="Z126" s="1" t="s">
        <v>521</v>
      </c>
      <c r="AA126" s="8">
        <v>963014</v>
      </c>
    </row>
    <row r="127" spans="1:27">
      <c r="A127" s="11" t="str">
        <f>DENEME_v4!D124</f>
        <v>FIZ</v>
      </c>
      <c r="B127" s="12">
        <f>DENEME_v4!Q124</f>
        <v>1</v>
      </c>
      <c r="C127" s="12">
        <f>DENEME_v4!R124</f>
        <v>3</v>
      </c>
      <c r="D127" s="12" t="str">
        <f>DENEME_v4!E124</f>
        <v>C</v>
      </c>
      <c r="E127" s="13" t="str">
        <f>IFERROR(VLOOKUP(F127,DENEME_v4!$AV:$BB,6,0),"")</f>
        <v>Newton'ın Hareket Yasaları</v>
      </c>
      <c r="F127" s="14">
        <f>DENEME_v4!F124</f>
        <v>102050000</v>
      </c>
      <c r="G127" s="12">
        <f t="shared" si="2"/>
        <v>959132</v>
      </c>
      <c r="V127" s="7">
        <v>801310105</v>
      </c>
      <c r="W127" s="1" t="s">
        <v>38</v>
      </c>
      <c r="X127" s="8">
        <v>11</v>
      </c>
      <c r="Y127" s="1" t="s">
        <v>1526</v>
      </c>
      <c r="Z127" s="1" t="s">
        <v>522</v>
      </c>
      <c r="AA127" s="8">
        <v>963015</v>
      </c>
    </row>
    <row r="128" spans="1:27">
      <c r="A128" s="11" t="str">
        <f>DENEME_v4!D125</f>
        <v>FIZ</v>
      </c>
      <c r="B128" s="12">
        <f>DENEME_v4!Q125</f>
        <v>2</v>
      </c>
      <c r="C128" s="12">
        <f>DENEME_v4!R125</f>
        <v>4</v>
      </c>
      <c r="D128" s="12" t="str">
        <f>DENEME_v4!E125</f>
        <v>B</v>
      </c>
      <c r="E128" s="13" t="str">
        <f>IFERROR(VLOOKUP(F128,DENEME_v4!$AV:$BB,6,0),"")</f>
        <v>Kütle Çekim Kuvveti ve Kepler Kanunları</v>
      </c>
      <c r="F128" s="14">
        <f>DENEME_v4!F125</f>
        <v>105040000</v>
      </c>
      <c r="G128" s="12">
        <f t="shared" si="2"/>
        <v>959217</v>
      </c>
      <c r="V128" s="7">
        <v>801320100</v>
      </c>
      <c r="W128" s="1" t="s">
        <v>38</v>
      </c>
      <c r="X128" s="8">
        <v>11</v>
      </c>
      <c r="Y128" s="1" t="s">
        <v>1527</v>
      </c>
      <c r="Z128" s="1" t="s">
        <v>910</v>
      </c>
      <c r="AA128" s="8">
        <v>963016</v>
      </c>
    </row>
    <row r="129" spans="1:27">
      <c r="A129" s="11" t="str">
        <f>DENEME_v4!D126</f>
        <v>FIZ</v>
      </c>
      <c r="B129" s="12">
        <f>DENEME_v4!Q126</f>
        <v>3</v>
      </c>
      <c r="C129" s="12">
        <f>DENEME_v4!R126</f>
        <v>1</v>
      </c>
      <c r="D129" s="12" t="str">
        <f>DENEME_v4!E126</f>
        <v>D</v>
      </c>
      <c r="E129" s="13" t="str">
        <f>IFERROR(VLOOKUP(F129,DENEME_v4!$AV:$BB,6,0),"")</f>
        <v>Enerji</v>
      </c>
      <c r="F129" s="14">
        <f>DENEME_v4!F126</f>
        <v>102070000</v>
      </c>
      <c r="G129" s="12">
        <f t="shared" si="2"/>
        <v>959020</v>
      </c>
      <c r="V129" s="7">
        <v>801320101</v>
      </c>
      <c r="W129" s="1" t="s">
        <v>38</v>
      </c>
      <c r="X129" s="8">
        <v>11</v>
      </c>
      <c r="Y129" s="1" t="s">
        <v>1527</v>
      </c>
      <c r="Z129" s="1" t="s">
        <v>523</v>
      </c>
      <c r="AA129" s="8">
        <v>963017</v>
      </c>
    </row>
    <row r="130" spans="1:27">
      <c r="A130" s="11" t="str">
        <f>DENEME_v4!D127</f>
        <v>FIZ</v>
      </c>
      <c r="B130" s="12">
        <f>DENEME_v4!Q127</f>
        <v>4</v>
      </c>
      <c r="C130" s="12">
        <f>DENEME_v4!R127</f>
        <v>2</v>
      </c>
      <c r="D130" s="12" t="str">
        <f>DENEME_v4!E127</f>
        <v>B</v>
      </c>
      <c r="E130" s="13" t="str">
        <f>IFERROR(VLOOKUP(F130,DENEME_v4!$AV:$BB,6,0),"")</f>
        <v>Basit Harmonik Hareket</v>
      </c>
      <c r="F130" s="14">
        <f>DENEME_v4!F127</f>
        <v>105050000</v>
      </c>
      <c r="G130" s="12">
        <f t="shared" si="2"/>
        <v>959224</v>
      </c>
      <c r="V130" s="7">
        <v>801320102</v>
      </c>
      <c r="W130" s="1" t="s">
        <v>38</v>
      </c>
      <c r="X130" s="8">
        <v>11</v>
      </c>
      <c r="Y130" s="1" t="s">
        <v>1527</v>
      </c>
      <c r="Z130" s="1" t="s">
        <v>524</v>
      </c>
      <c r="AA130" s="8">
        <v>963021</v>
      </c>
    </row>
    <row r="131" spans="1:27">
      <c r="A131" s="11" t="str">
        <f>DENEME_v4!D128</f>
        <v>FIZ</v>
      </c>
      <c r="B131" s="12">
        <f>DENEME_v4!Q128</f>
        <v>5</v>
      </c>
      <c r="C131" s="12">
        <f>DENEME_v4!R128</f>
        <v>7</v>
      </c>
      <c r="D131" s="12" t="str">
        <f>DENEME_v4!E128</f>
        <v>C</v>
      </c>
      <c r="E131" s="13" t="str">
        <f>IFERROR(VLOOKUP(F131,DENEME_v4!$AV:$BB,6,0),"")</f>
        <v>Kütle ve Ağırlık Merkezi</v>
      </c>
      <c r="F131" s="14">
        <f>DENEME_v4!F128</f>
        <v>102100000</v>
      </c>
      <c r="G131" s="12">
        <f t="shared" si="2"/>
        <v>959160</v>
      </c>
      <c r="V131" s="7">
        <v>801320103</v>
      </c>
      <c r="W131" s="1" t="s">
        <v>38</v>
      </c>
      <c r="X131" s="8">
        <v>11</v>
      </c>
      <c r="Y131" s="1" t="s">
        <v>1527</v>
      </c>
      <c r="Z131" s="1" t="s">
        <v>525</v>
      </c>
      <c r="AA131" s="8">
        <v>963023</v>
      </c>
    </row>
    <row r="132" spans="1:27">
      <c r="A132" s="11" t="str">
        <f>DENEME_v4!D129</f>
        <v>FIZ</v>
      </c>
      <c r="B132" s="12">
        <f>DENEME_v4!Q129</f>
        <v>6</v>
      </c>
      <c r="C132" s="12">
        <f>DENEME_v4!R129</f>
        <v>8</v>
      </c>
      <c r="D132" s="12" t="str">
        <f>DENEME_v4!E129</f>
        <v>A</v>
      </c>
      <c r="E132" s="13" t="str">
        <f>IFERROR(VLOOKUP(F132,DENEME_v4!$AV:$BB,6,0),"")</f>
        <v>Modern Fiziğin Teknolojideki Uygulamaları</v>
      </c>
      <c r="F132" s="14">
        <f>DENEME_v4!F129</f>
        <v>107050000</v>
      </c>
      <c r="G132" s="12">
        <f t="shared" si="2"/>
        <v>959276</v>
      </c>
      <c r="V132" s="7">
        <v>801320104</v>
      </c>
      <c r="W132" s="1" t="s">
        <v>38</v>
      </c>
      <c r="X132" s="8">
        <v>11</v>
      </c>
      <c r="Y132" s="1" t="s">
        <v>1527</v>
      </c>
      <c r="Z132" s="1" t="s">
        <v>526</v>
      </c>
      <c r="AA132" s="8">
        <v>963025</v>
      </c>
    </row>
    <row r="133" spans="1:27">
      <c r="A133" s="11" t="str">
        <f>DENEME_v4!D130</f>
        <v>FIZ</v>
      </c>
      <c r="B133" s="12">
        <f>DENEME_v4!Q130</f>
        <v>7</v>
      </c>
      <c r="C133" s="12">
        <f>DENEME_v4!R130</f>
        <v>5</v>
      </c>
      <c r="D133" s="12" t="str">
        <f>DENEME_v4!E130</f>
        <v>B</v>
      </c>
      <c r="E133" s="13" t="str">
        <f>IFERROR(VLOOKUP(F133,DENEME_v4!$AV:$BB,6,0),"")</f>
        <v>Dalga Mekaniği</v>
      </c>
      <c r="F133" s="14">
        <f>DENEME_v4!F130</f>
        <v>104030000</v>
      </c>
      <c r="G133" s="12">
        <f t="shared" si="2"/>
        <v>959230</v>
      </c>
      <c r="V133" s="7">
        <v>801320105</v>
      </c>
      <c r="W133" s="1" t="s">
        <v>38</v>
      </c>
      <c r="X133" s="8">
        <v>11</v>
      </c>
      <c r="Y133" s="1" t="s">
        <v>1527</v>
      </c>
      <c r="Z133" s="1" t="s">
        <v>527</v>
      </c>
      <c r="AA133" s="8">
        <v>963026</v>
      </c>
    </row>
    <row r="134" spans="1:27">
      <c r="A134" s="11" t="str">
        <f>DENEME_v4!D131</f>
        <v>FIZ</v>
      </c>
      <c r="B134" s="12">
        <f>DENEME_v4!Q131</f>
        <v>8</v>
      </c>
      <c r="C134" s="12">
        <f>DENEME_v4!R131</f>
        <v>6</v>
      </c>
      <c r="D134" s="12" t="str">
        <f>DENEME_v4!E131</f>
        <v>D</v>
      </c>
      <c r="E134" s="13" t="str">
        <f>IFERROR(VLOOKUP(F134,DENEME_v4!$AV:$BB,6,0),"")</f>
        <v>Manyetizma ve Elektromanyetik İndükleme</v>
      </c>
      <c r="F134" s="14">
        <f>DENEME_v4!F131</f>
        <v>103070000</v>
      </c>
      <c r="G134" s="12">
        <f t="shared" si="2"/>
        <v>959182</v>
      </c>
      <c r="V134" s="7">
        <v>801330100</v>
      </c>
      <c r="W134" s="1" t="s">
        <v>38</v>
      </c>
      <c r="X134" s="8">
        <v>11</v>
      </c>
      <c r="Y134" s="1" t="s">
        <v>1528</v>
      </c>
      <c r="Z134" s="1" t="s">
        <v>911</v>
      </c>
      <c r="AA134" s="8">
        <v>963027</v>
      </c>
    </row>
    <row r="135" spans="1:27">
      <c r="A135" s="11" t="str">
        <f>DENEME_v4!D132</f>
        <v>FIZ</v>
      </c>
      <c r="B135" s="12">
        <f>DENEME_v4!Q132</f>
        <v>9</v>
      </c>
      <c r="C135" s="12">
        <f>DENEME_v4!R132</f>
        <v>11</v>
      </c>
      <c r="D135" s="12" t="str">
        <f>DENEME_v4!E132</f>
        <v>B</v>
      </c>
      <c r="E135" s="13" t="str">
        <f>IFERROR(VLOOKUP(F135,DENEME_v4!$AV:$BB,6,0),"")</f>
        <v>Paralel Levhalar</v>
      </c>
      <c r="F135" s="14">
        <f>DENEME_v4!F132</f>
        <v>103050000</v>
      </c>
      <c r="G135" s="12">
        <f t="shared" si="2"/>
        <v>959176</v>
      </c>
      <c r="V135" s="7">
        <v>801330101</v>
      </c>
      <c r="W135" s="1" t="s">
        <v>38</v>
      </c>
      <c r="X135" s="8">
        <v>11</v>
      </c>
      <c r="Y135" s="1" t="s">
        <v>1528</v>
      </c>
      <c r="Z135" s="1" t="s">
        <v>528</v>
      </c>
      <c r="AA135" s="8">
        <v>963028</v>
      </c>
    </row>
    <row r="136" spans="1:27">
      <c r="A136" s="11" t="str">
        <f>DENEME_v4!D133</f>
        <v>FIZ</v>
      </c>
      <c r="B136" s="12">
        <f>DENEME_v4!Q133</f>
        <v>10</v>
      </c>
      <c r="C136" s="12">
        <f>DENEME_v4!R133</f>
        <v>12</v>
      </c>
      <c r="D136" s="12" t="str">
        <f>DENEME_v4!E133</f>
        <v>D</v>
      </c>
      <c r="E136" s="13" t="str">
        <f>IFERROR(VLOOKUP(F136,DENEME_v4!$AV:$BB,6,0),"")</f>
        <v>Açısal Momentum</v>
      </c>
      <c r="F136" s="14">
        <f>DENEME_v4!F133</f>
        <v>105030000</v>
      </c>
      <c r="G136" s="12">
        <f t="shared" si="2"/>
        <v>959212</v>
      </c>
      <c r="V136" s="7">
        <v>801330102</v>
      </c>
      <c r="W136" s="1" t="s">
        <v>38</v>
      </c>
      <c r="X136" s="8">
        <v>11</v>
      </c>
      <c r="Y136" s="1" t="s">
        <v>1528</v>
      </c>
      <c r="Z136" s="1" t="s">
        <v>529</v>
      </c>
      <c r="AA136" s="8">
        <v>963029</v>
      </c>
    </row>
    <row r="137" spans="1:27">
      <c r="A137" s="11" t="str">
        <f>DENEME_v4!D134</f>
        <v>FIZ</v>
      </c>
      <c r="B137" s="12">
        <f>DENEME_v4!Q134</f>
        <v>11</v>
      </c>
      <c r="C137" s="12">
        <f>DENEME_v4!R134</f>
        <v>9</v>
      </c>
      <c r="D137" s="12" t="str">
        <f>DENEME_v4!E134</f>
        <v>E</v>
      </c>
      <c r="E137" s="13" t="str">
        <f>IFERROR(VLOOKUP(F137,DENEME_v4!$AV:$BB,6,0),"")</f>
        <v>İki Boyutta Coulomb Kuvveti</v>
      </c>
      <c r="F137" s="14">
        <f>DENEME_v4!F134</f>
        <v>103010202</v>
      </c>
      <c r="G137" s="12">
        <f t="shared" si="2"/>
        <v>959168</v>
      </c>
      <c r="V137" s="7">
        <v>801330103</v>
      </c>
      <c r="W137" s="1" t="s">
        <v>38</v>
      </c>
      <c r="X137" s="8">
        <v>11</v>
      </c>
      <c r="Y137" s="1" t="s">
        <v>1528</v>
      </c>
      <c r="Z137" s="1" t="s">
        <v>530</v>
      </c>
      <c r="AA137" s="8">
        <v>963030</v>
      </c>
    </row>
    <row r="138" spans="1:27">
      <c r="A138" s="11" t="str">
        <f>DENEME_v4!D135</f>
        <v>FIZ</v>
      </c>
      <c r="B138" s="12">
        <f>DENEME_v4!Q135</f>
        <v>12</v>
      </c>
      <c r="C138" s="12">
        <f>DENEME_v4!R135</f>
        <v>10</v>
      </c>
      <c r="D138" s="12" t="str">
        <f>DENEME_v4!E135</f>
        <v>A</v>
      </c>
      <c r="E138" s="13" t="str">
        <f>IFERROR(VLOOKUP(F138,DENEME_v4!$AV:$BB,6,0),"")</f>
        <v>Atom Modelleri</v>
      </c>
      <c r="F138" s="14">
        <f>DENEME_v4!F135</f>
        <v>106010000</v>
      </c>
      <c r="G138" s="12">
        <f t="shared" si="2"/>
        <v>959242</v>
      </c>
      <c r="V138" s="7">
        <v>801330104</v>
      </c>
      <c r="W138" s="1" t="s">
        <v>38</v>
      </c>
      <c r="X138" s="8">
        <v>11</v>
      </c>
      <c r="Y138" s="1" t="s">
        <v>1528</v>
      </c>
      <c r="Z138" s="1" t="s">
        <v>531</v>
      </c>
      <c r="AA138" s="8">
        <v>963032</v>
      </c>
    </row>
    <row r="139" spans="1:27">
      <c r="A139" s="11" t="str">
        <f>DENEME_v4!D136</f>
        <v>FIZ</v>
      </c>
      <c r="B139" s="12">
        <f>DENEME_v4!Q136</f>
        <v>13</v>
      </c>
      <c r="C139" s="12">
        <f>DENEME_v4!R136</f>
        <v>14</v>
      </c>
      <c r="D139" s="12" t="str">
        <f>DENEME_v4!E136</f>
        <v>E</v>
      </c>
      <c r="E139" s="13" t="str">
        <f>IFERROR(VLOOKUP(F139,DENEME_v4!$AV:$BB,6,0),"")</f>
        <v>Düzgün Çembersel Hareket</v>
      </c>
      <c r="F139" s="14">
        <f>DENEME_v4!F136</f>
        <v>105010000</v>
      </c>
      <c r="G139" s="12">
        <f t="shared" si="2"/>
        <v>959203</v>
      </c>
      <c r="V139" s="7">
        <v>801340100</v>
      </c>
      <c r="W139" s="1" t="s">
        <v>38</v>
      </c>
      <c r="X139" s="8">
        <v>11</v>
      </c>
      <c r="Y139" s="1" t="s">
        <v>1529</v>
      </c>
      <c r="Z139" s="1" t="s">
        <v>912</v>
      </c>
      <c r="AA139" s="8">
        <v>963033</v>
      </c>
    </row>
    <row r="140" spans="1:27">
      <c r="A140" s="11" t="str">
        <f>DENEME_v4!D137</f>
        <v>FIZ</v>
      </c>
      <c r="B140" s="12">
        <f>DENEME_v4!Q137</f>
        <v>14</v>
      </c>
      <c r="C140" s="12">
        <f>DENEME_v4!R137</f>
        <v>13</v>
      </c>
      <c r="D140" s="12" t="str">
        <f>DENEME_v4!E137</f>
        <v>E</v>
      </c>
      <c r="E140" s="13" t="str">
        <f>IFERROR(VLOOKUP(F140,DENEME_v4!$AV:$BB,6,0),"")</f>
        <v>Atom Altı Parçacıklar</v>
      </c>
      <c r="F140" s="14">
        <f>DENEME_v4!F137</f>
        <v>106020000</v>
      </c>
      <c r="G140" s="12">
        <f t="shared" si="2"/>
        <v>959245</v>
      </c>
      <c r="V140" s="7">
        <v>801340101</v>
      </c>
      <c r="W140" s="1" t="s">
        <v>38</v>
      </c>
      <c r="X140" s="8">
        <v>11</v>
      </c>
      <c r="Y140" s="1" t="s">
        <v>1529</v>
      </c>
      <c r="Z140" s="1" t="s">
        <v>532</v>
      </c>
      <c r="AA140" s="8">
        <v>963035</v>
      </c>
    </row>
    <row r="141" spans="1:27">
      <c r="A141" s="11" t="str">
        <f>DENEME_v4!D138</f>
        <v>KIM</v>
      </c>
      <c r="B141" s="12">
        <f>DENEME_v4!Q138</f>
        <v>15</v>
      </c>
      <c r="C141" s="12">
        <f>DENEME_v4!R138</f>
        <v>17</v>
      </c>
      <c r="D141" s="12" t="str">
        <f>DENEME_v4!E138</f>
        <v>D</v>
      </c>
      <c r="E141" s="13" t="str">
        <f>IFERROR(VLOOKUP(F141,DENEME_v4!$AV:$BB,6,0),"")</f>
        <v xml:space="preserve">Periyodik Sistem ve Elektron Dizilimleri </v>
      </c>
      <c r="F141" s="14">
        <f>DENEME_v4!F138</f>
        <v>211010200</v>
      </c>
      <c r="G141" s="12">
        <f t="shared" si="2"/>
        <v>959400</v>
      </c>
      <c r="V141" s="7">
        <v>801340102</v>
      </c>
      <c r="W141" s="1" t="s">
        <v>38</v>
      </c>
      <c r="X141" s="8">
        <v>11</v>
      </c>
      <c r="Y141" s="1" t="s">
        <v>1529</v>
      </c>
      <c r="Z141" s="1" t="s">
        <v>533</v>
      </c>
      <c r="AA141" s="8">
        <v>963038</v>
      </c>
    </row>
    <row r="142" spans="1:27">
      <c r="A142" s="11" t="str">
        <f>DENEME_v4!D139</f>
        <v>KIM</v>
      </c>
      <c r="B142" s="12">
        <f>DENEME_v4!Q139</f>
        <v>16</v>
      </c>
      <c r="C142" s="12">
        <f>DENEME_v4!R139</f>
        <v>15</v>
      </c>
      <c r="D142" s="12" t="str">
        <f>DENEME_v4!E139</f>
        <v>E</v>
      </c>
      <c r="E142" s="13" t="str">
        <f>IFERROR(VLOOKUP(F142,DENEME_v4!$AV:$BB,6,0),"")</f>
        <v xml:space="preserve">İdeal Gaz Yasası </v>
      </c>
      <c r="F142" s="14">
        <f>DENEME_v4!F139</f>
        <v>211020200</v>
      </c>
      <c r="G142" s="12">
        <f t="shared" si="2"/>
        <v>959412</v>
      </c>
      <c r="V142" s="7">
        <v>801340103</v>
      </c>
      <c r="W142" s="1" t="s">
        <v>38</v>
      </c>
      <c r="X142" s="8">
        <v>11</v>
      </c>
      <c r="Y142" s="1" t="s">
        <v>1529</v>
      </c>
      <c r="Z142" s="1" t="s">
        <v>534</v>
      </c>
      <c r="AA142" s="8">
        <v>963040</v>
      </c>
    </row>
    <row r="143" spans="1:27">
      <c r="A143" s="11" t="str">
        <f>DENEME_v4!D140</f>
        <v>KIM</v>
      </c>
      <c r="B143" s="12">
        <f>DENEME_v4!Q140</f>
        <v>17</v>
      </c>
      <c r="C143" s="12">
        <f>DENEME_v4!R140</f>
        <v>16</v>
      </c>
      <c r="D143" s="12" t="str">
        <f>DENEME_v4!E140</f>
        <v>C</v>
      </c>
      <c r="E143" s="13" t="str">
        <f>IFERROR(VLOOKUP(F143,DENEME_v4!$AV:$BB,6,0),"")</f>
        <v xml:space="preserve">Derişim Birimleri </v>
      </c>
      <c r="F143" s="14">
        <f>DENEME_v4!F140</f>
        <v>211030200</v>
      </c>
      <c r="G143" s="12">
        <f t="shared" si="2"/>
        <v>959423</v>
      </c>
      <c r="V143" s="7">
        <v>801340104</v>
      </c>
      <c r="W143" s="1" t="s">
        <v>38</v>
      </c>
      <c r="X143" s="8">
        <v>11</v>
      </c>
      <c r="Y143" s="1" t="s">
        <v>1529</v>
      </c>
      <c r="Z143" s="1" t="s">
        <v>535</v>
      </c>
      <c r="AA143" s="8">
        <v>963041</v>
      </c>
    </row>
    <row r="144" spans="1:27">
      <c r="A144" s="11" t="str">
        <f>DENEME_v4!D141</f>
        <v>KIM</v>
      </c>
      <c r="B144" s="12">
        <f>DENEME_v4!Q141</f>
        <v>18</v>
      </c>
      <c r="C144" s="12">
        <f>DENEME_v4!R141</f>
        <v>21</v>
      </c>
      <c r="D144" s="12" t="str">
        <f>DENEME_v4!E141</f>
        <v>A</v>
      </c>
      <c r="E144" s="13" t="str">
        <f>IFERROR(VLOOKUP(F144,DENEME_v4!$AV:$BB,6,0),"")</f>
        <v>Tepkimelerde Isı Değişimleri</v>
      </c>
      <c r="F144" s="14">
        <f>DENEME_v4!F141</f>
        <v>211040100</v>
      </c>
      <c r="G144" s="12">
        <f t="shared" si="2"/>
        <v>959433</v>
      </c>
      <c r="V144" s="7">
        <v>801340105</v>
      </c>
      <c r="W144" s="1" t="s">
        <v>38</v>
      </c>
      <c r="X144" s="8">
        <v>11</v>
      </c>
      <c r="Y144" s="1" t="s">
        <v>1529</v>
      </c>
      <c r="Z144" s="1" t="s">
        <v>536</v>
      </c>
      <c r="AA144" s="8">
        <v>963042</v>
      </c>
    </row>
    <row r="145" spans="1:27">
      <c r="A145" s="11" t="str">
        <f>DENEME_v4!D142</f>
        <v>KIM</v>
      </c>
      <c r="B145" s="12">
        <f>DENEME_v4!Q142</f>
        <v>19</v>
      </c>
      <c r="C145" s="12">
        <f>DENEME_v4!R142</f>
        <v>22</v>
      </c>
      <c r="D145" s="12" t="str">
        <f>DENEME_v4!E142</f>
        <v>C</v>
      </c>
      <c r="E145" s="13" t="str">
        <f>IFERROR(VLOOKUP(F145,DENEME_v4!$AV:$BB,6,0),"")</f>
        <v>Tepkime Hızları</v>
      </c>
      <c r="F145" s="14">
        <f>DENEME_v4!F142</f>
        <v>211050100</v>
      </c>
      <c r="G145" s="12">
        <f t="shared" si="2"/>
        <v>959442</v>
      </c>
      <c r="V145" s="7">
        <v>801340106</v>
      </c>
      <c r="W145" s="1" t="s">
        <v>38</v>
      </c>
      <c r="X145" s="8">
        <v>11</v>
      </c>
      <c r="Y145" s="1" t="s">
        <v>1529</v>
      </c>
      <c r="Z145" s="1" t="s">
        <v>537</v>
      </c>
      <c r="AA145" s="8">
        <v>963043</v>
      </c>
    </row>
    <row r="146" spans="1:27">
      <c r="A146" s="11" t="str">
        <f>DENEME_v4!D143</f>
        <v>KIM</v>
      </c>
      <c r="B146" s="12">
        <f>DENEME_v4!Q143</f>
        <v>20</v>
      </c>
      <c r="C146" s="12">
        <f>DENEME_v4!R143</f>
        <v>23</v>
      </c>
      <c r="D146" s="12" t="str">
        <f>DENEME_v4!E143</f>
        <v>E</v>
      </c>
      <c r="E146" s="13" t="str">
        <f>IFERROR(VLOOKUP(F146,DENEME_v4!$AV:$BB,6,0),"")</f>
        <v>Denge Hesaplamaları</v>
      </c>
      <c r="F146" s="14">
        <f>DENEME_v4!F143</f>
        <v>211060101</v>
      </c>
      <c r="G146" s="12">
        <f t="shared" si="2"/>
        <v>959448</v>
      </c>
      <c r="V146" s="7">
        <v>801350100</v>
      </c>
      <c r="W146" s="1" t="s">
        <v>38</v>
      </c>
      <c r="X146" s="8">
        <v>11</v>
      </c>
      <c r="Y146" s="1" t="s">
        <v>1530</v>
      </c>
      <c r="Z146" s="1" t="s">
        <v>913</v>
      </c>
      <c r="AA146" s="8">
        <v>963044</v>
      </c>
    </row>
    <row r="147" spans="1:27">
      <c r="A147" s="11" t="str">
        <f>DENEME_v4!D144</f>
        <v>KIM</v>
      </c>
      <c r="B147" s="12">
        <f>DENEME_v4!Q144</f>
        <v>21</v>
      </c>
      <c r="C147" s="12">
        <f>DENEME_v4!R144</f>
        <v>18</v>
      </c>
      <c r="D147" s="12" t="str">
        <f>DENEME_v4!E144</f>
        <v>B</v>
      </c>
      <c r="E147" s="13" t="str">
        <f>IFERROR(VLOOKUP(F147,DENEME_v4!$AV:$BB,6,0),"")</f>
        <v xml:space="preserve">Titrasyon </v>
      </c>
      <c r="F147" s="14">
        <f>DENEME_v4!F144</f>
        <v>211060700</v>
      </c>
      <c r="G147" s="12">
        <f t="shared" si="2"/>
        <v>959460</v>
      </c>
      <c r="V147" s="7">
        <v>801350101</v>
      </c>
      <c r="W147" s="1" t="s">
        <v>38</v>
      </c>
      <c r="X147" s="8">
        <v>11</v>
      </c>
      <c r="Y147" s="1" t="s">
        <v>1530</v>
      </c>
      <c r="Z147" s="1" t="s">
        <v>538</v>
      </c>
      <c r="AA147" s="8">
        <v>963045</v>
      </c>
    </row>
    <row r="148" spans="1:27">
      <c r="A148" s="11" t="str">
        <f>DENEME_v4!D145</f>
        <v>KIM</v>
      </c>
      <c r="B148" s="12">
        <f>DENEME_v4!Q145</f>
        <v>22</v>
      </c>
      <c r="C148" s="12">
        <f>DENEME_v4!R145</f>
        <v>19</v>
      </c>
      <c r="D148" s="12" t="str">
        <f>DENEME_v4!E145</f>
        <v>B</v>
      </c>
      <c r="E148" s="13" t="str">
        <f>IFERROR(VLOOKUP(F148,DENEME_v4!$AV:$BB,6,0),"")</f>
        <v>Çözünürlüğe Etki Eden Faktörler (Kçç)</v>
      </c>
      <c r="F148" s="14">
        <f>DENEME_v4!F145</f>
        <v>211060802</v>
      </c>
      <c r="G148" s="12">
        <f t="shared" si="2"/>
        <v>959430</v>
      </c>
      <c r="V148" s="7">
        <v>801350102</v>
      </c>
      <c r="W148" s="1" t="s">
        <v>38</v>
      </c>
      <c r="X148" s="8">
        <v>11</v>
      </c>
      <c r="Y148" s="1" t="s">
        <v>1530</v>
      </c>
      <c r="Z148" s="1" t="s">
        <v>539</v>
      </c>
      <c r="AA148" s="8">
        <v>963046</v>
      </c>
    </row>
    <row r="149" spans="1:27">
      <c r="A149" s="11" t="str">
        <f>DENEME_v4!D146</f>
        <v>KIM</v>
      </c>
      <c r="B149" s="12">
        <f>DENEME_v4!Q146</f>
        <v>23</v>
      </c>
      <c r="C149" s="12">
        <f>DENEME_v4!R146</f>
        <v>20</v>
      </c>
      <c r="D149" s="12" t="str">
        <f>DENEME_v4!E146</f>
        <v>B</v>
      </c>
      <c r="E149" s="13" t="str">
        <f>IFERROR(VLOOKUP(F149,DENEME_v4!$AV:$BB,6,0),"")</f>
        <v xml:space="preserve">Doğada Karbon </v>
      </c>
      <c r="F149" s="14">
        <f>DENEME_v4!F146</f>
        <v>212020300</v>
      </c>
      <c r="G149" s="12">
        <f t="shared" si="2"/>
        <v>959483</v>
      </c>
      <c r="V149" s="7">
        <v>801350103</v>
      </c>
      <c r="W149" s="1" t="s">
        <v>38</v>
      </c>
      <c r="X149" s="8">
        <v>11</v>
      </c>
      <c r="Y149" s="1" t="s">
        <v>1530</v>
      </c>
      <c r="Z149" s="1" t="s">
        <v>540</v>
      </c>
      <c r="AA149" s="8">
        <v>963047</v>
      </c>
    </row>
    <row r="150" spans="1:27">
      <c r="A150" s="11" t="str">
        <f>DENEME_v4!D147</f>
        <v>KIM</v>
      </c>
      <c r="B150" s="12">
        <f>DENEME_v4!Q147</f>
        <v>24</v>
      </c>
      <c r="C150" s="12">
        <f>DENEME_v4!R147</f>
        <v>26</v>
      </c>
      <c r="D150" s="12" t="str">
        <f>DENEME_v4!E147</f>
        <v>D</v>
      </c>
      <c r="E150" s="13" t="str">
        <f>IFERROR(VLOOKUP(F150,DENEME_v4!$AV:$BB,6,0),"")</f>
        <v>Elektrotlar ve Elektrokimyasal Hücreler</v>
      </c>
      <c r="F150" s="14">
        <f>DENEME_v4!F147</f>
        <v>212010200</v>
      </c>
      <c r="G150" s="12">
        <f t="shared" si="2"/>
        <v>959466</v>
      </c>
      <c r="V150" s="7">
        <v>801350104</v>
      </c>
      <c r="W150" s="1" t="s">
        <v>38</v>
      </c>
      <c r="X150" s="8">
        <v>11</v>
      </c>
      <c r="Y150" s="1" t="s">
        <v>1530</v>
      </c>
      <c r="Z150" s="1" t="s">
        <v>541</v>
      </c>
      <c r="AA150" s="8">
        <v>963049</v>
      </c>
    </row>
    <row r="151" spans="1:27">
      <c r="A151" s="11" t="str">
        <f>DENEME_v4!D148</f>
        <v>KIM</v>
      </c>
      <c r="B151" s="12">
        <f>DENEME_v4!Q148</f>
        <v>25</v>
      </c>
      <c r="C151" s="12">
        <f>DENEME_v4!R148</f>
        <v>27</v>
      </c>
      <c r="D151" s="12" t="str">
        <f>DENEME_v4!E148</f>
        <v>D</v>
      </c>
      <c r="E151" s="13" t="str">
        <f>IFERROR(VLOOKUP(F151,DENEME_v4!$AV:$BB,6,0),"")</f>
        <v>Elektroliz</v>
      </c>
      <c r="F151" s="14">
        <f>DENEME_v4!F148</f>
        <v>212010500</v>
      </c>
      <c r="G151" s="12">
        <f t="shared" ref="G151:G166" si="3">VLOOKUP(F151,$V:$AA,6,0)</f>
        <v>959473</v>
      </c>
      <c r="V151" s="7">
        <v>801350105</v>
      </c>
      <c r="W151" s="1" t="s">
        <v>38</v>
      </c>
      <c r="X151" s="8">
        <v>11</v>
      </c>
      <c r="Y151" s="1" t="s">
        <v>1530</v>
      </c>
      <c r="Z151" s="1" t="s">
        <v>542</v>
      </c>
      <c r="AA151" s="8">
        <v>963051</v>
      </c>
    </row>
    <row r="152" spans="1:27">
      <c r="A152" s="11" t="str">
        <f>DENEME_v4!D149</f>
        <v>KIM</v>
      </c>
      <c r="B152" s="12">
        <f>DENEME_v4!Q149</f>
        <v>26</v>
      </c>
      <c r="C152" s="12">
        <f>DENEME_v4!R149</f>
        <v>24</v>
      </c>
      <c r="D152" s="12" t="str">
        <f>DENEME_v4!E149</f>
        <v>D</v>
      </c>
      <c r="E152" s="13" t="str">
        <f>IFERROR(VLOOKUP(F152,DENEME_v4!$AV:$BB,6,0),"")</f>
        <v>Aromatik Bileşikler</v>
      </c>
      <c r="F152" s="14">
        <f>DENEME_v4!F149</f>
        <v>212030500</v>
      </c>
      <c r="G152" s="12">
        <f t="shared" si="3"/>
        <v>959496</v>
      </c>
      <c r="V152" s="7">
        <v>801360100</v>
      </c>
      <c r="W152" s="1" t="s">
        <v>38</v>
      </c>
      <c r="X152" s="8">
        <v>11</v>
      </c>
      <c r="Y152" s="1" t="s">
        <v>1531</v>
      </c>
      <c r="Z152" s="1" t="s">
        <v>914</v>
      </c>
      <c r="AA152" s="8">
        <v>963053</v>
      </c>
    </row>
    <row r="153" spans="1:27">
      <c r="A153" s="11" t="str">
        <f>DENEME_v4!D150</f>
        <v>KIM</v>
      </c>
      <c r="B153" s="12">
        <f>DENEME_v4!Q150</f>
        <v>27</v>
      </c>
      <c r="C153" s="12">
        <f>DENEME_v4!R150</f>
        <v>25</v>
      </c>
      <c r="D153" s="12" t="str">
        <f>DENEME_v4!E150</f>
        <v>C</v>
      </c>
      <c r="E153" s="13" t="str">
        <f>IFERROR(VLOOKUP(F153,DENEME_v4!$AV:$BB,6,0),"")</f>
        <v>Alkoller ve Eterler</v>
      </c>
      <c r="F153" s="14">
        <f>DENEME_v4!F150</f>
        <v>212031600</v>
      </c>
      <c r="G153" s="12">
        <f t="shared" si="3"/>
        <v>959499</v>
      </c>
      <c r="V153" s="7">
        <v>801360101</v>
      </c>
      <c r="W153" s="1" t="s">
        <v>38</v>
      </c>
      <c r="X153" s="8">
        <v>11</v>
      </c>
      <c r="Y153" s="1" t="s">
        <v>1531</v>
      </c>
      <c r="Z153" s="1" t="s">
        <v>543</v>
      </c>
      <c r="AA153" s="8">
        <v>963055</v>
      </c>
    </row>
    <row r="154" spans="1:27">
      <c r="A154" s="11" t="str">
        <f>DENEME_v4!D151</f>
        <v>BIO</v>
      </c>
      <c r="B154" s="12">
        <f>DENEME_v4!Q151</f>
        <v>28</v>
      </c>
      <c r="C154" s="12">
        <f>DENEME_v4!R151</f>
        <v>30</v>
      </c>
      <c r="D154" s="12" t="str">
        <f>DENEME_v4!E151</f>
        <v>E</v>
      </c>
      <c r="E154" s="13" t="str">
        <f>IFERROR(VLOOKUP(F154,DENEME_v4!$AV:$BB,6,0),"")</f>
        <v>Sindirim Sistemi</v>
      </c>
      <c r="F154" s="14">
        <f>DENEME_v4!F151</f>
        <v>312010104</v>
      </c>
      <c r="G154" s="12">
        <f t="shared" si="3"/>
        <v>959577</v>
      </c>
      <c r="V154" s="7">
        <v>801360102</v>
      </c>
      <c r="W154" s="1" t="s">
        <v>38</v>
      </c>
      <c r="X154" s="8">
        <v>11</v>
      </c>
      <c r="Y154" s="1" t="s">
        <v>1531</v>
      </c>
      <c r="Z154" s="1" t="s">
        <v>544</v>
      </c>
      <c r="AA154" s="8">
        <v>963056</v>
      </c>
    </row>
    <row r="155" spans="1:27">
      <c r="A155" s="11" t="str">
        <f>DENEME_v4!D152</f>
        <v>BIO</v>
      </c>
      <c r="B155" s="12">
        <f>DENEME_v4!Q152</f>
        <v>29</v>
      </c>
      <c r="C155" s="12">
        <f>DENEME_v4!R152</f>
        <v>31</v>
      </c>
      <c r="D155" s="12" t="str">
        <f>DENEME_v4!E152</f>
        <v>B</v>
      </c>
      <c r="E155" s="13" t="str">
        <f>IFERROR(VLOOKUP(F155,DENEME_v4!$AV:$BB,6,0),"")</f>
        <v xml:space="preserve">Duyu Organları </v>
      </c>
      <c r="F155" s="14">
        <f>DENEME_v4!F152</f>
        <v>312010623</v>
      </c>
      <c r="G155" s="12">
        <f t="shared" si="3"/>
        <v>959570</v>
      </c>
      <c r="V155" s="7">
        <v>801360103</v>
      </c>
      <c r="W155" s="1" t="s">
        <v>38</v>
      </c>
      <c r="X155" s="8">
        <v>11</v>
      </c>
      <c r="Y155" s="1" t="s">
        <v>1531</v>
      </c>
      <c r="Z155" s="1" t="s">
        <v>545</v>
      </c>
      <c r="AA155" s="8">
        <v>963057</v>
      </c>
    </row>
    <row r="156" spans="1:27">
      <c r="A156" s="11" t="str">
        <f>DENEME_v4!D153</f>
        <v>BIO</v>
      </c>
      <c r="B156" s="12">
        <f>DENEME_v4!Q153</f>
        <v>30</v>
      </c>
      <c r="C156" s="12">
        <f>DENEME_v4!R153</f>
        <v>28</v>
      </c>
      <c r="D156" s="12" t="str">
        <f>DENEME_v4!E153</f>
        <v>D</v>
      </c>
      <c r="E156" s="13" t="str">
        <f>IFERROR(VLOOKUP(F156,DENEME_v4!$AV:$BB,6,0),"")</f>
        <v>Genetik Mühendisliği ve Biyoteknoloji</v>
      </c>
      <c r="F156" s="14">
        <f>DENEME_v4!F153</f>
        <v>311020401</v>
      </c>
      <c r="G156" s="12">
        <f t="shared" si="3"/>
        <v>959617</v>
      </c>
      <c r="V156" s="7">
        <v>801360104</v>
      </c>
      <c r="W156" s="1" t="s">
        <v>38</v>
      </c>
      <c r="X156" s="8">
        <v>11</v>
      </c>
      <c r="Y156" s="1" t="s">
        <v>1531</v>
      </c>
      <c r="Z156" s="1" t="s">
        <v>546</v>
      </c>
      <c r="AA156" s="8">
        <v>963059</v>
      </c>
    </row>
    <row r="157" spans="1:27">
      <c r="A157" s="11" t="str">
        <f>DENEME_v4!D154</f>
        <v>BIO</v>
      </c>
      <c r="B157" s="12">
        <f>DENEME_v4!Q154</f>
        <v>31</v>
      </c>
      <c r="C157" s="12">
        <f>DENEME_v4!R154</f>
        <v>29</v>
      </c>
      <c r="D157" s="12" t="str">
        <f>DENEME_v4!E154</f>
        <v>E</v>
      </c>
      <c r="E157" s="13" t="str">
        <f>IFERROR(VLOOKUP(F157,DENEME_v4!$AV:$BB,6,0),"")</f>
        <v>Dişi ve Erkek üreme Sistemi</v>
      </c>
      <c r="F157" s="14">
        <f>DENEME_v4!F154</f>
        <v>312010713</v>
      </c>
      <c r="G157" s="12">
        <f t="shared" si="3"/>
        <v>959597</v>
      </c>
      <c r="V157" s="7">
        <v>801360105</v>
      </c>
      <c r="W157" s="1" t="s">
        <v>38</v>
      </c>
      <c r="X157" s="8">
        <v>11</v>
      </c>
      <c r="Y157" s="1" t="s">
        <v>1531</v>
      </c>
      <c r="Z157" s="1" t="s">
        <v>547</v>
      </c>
      <c r="AA157" s="8">
        <v>963061</v>
      </c>
    </row>
    <row r="158" spans="1:27">
      <c r="A158" s="11" t="str">
        <f>DENEME_v4!D155</f>
        <v>BIO</v>
      </c>
      <c r="B158" s="12">
        <f>DENEME_v4!Q155</f>
        <v>32</v>
      </c>
      <c r="C158" s="12">
        <f>DENEME_v4!R155</f>
        <v>35</v>
      </c>
      <c r="D158" s="12" t="str">
        <f>DENEME_v4!E155</f>
        <v>C</v>
      </c>
      <c r="E158" s="13" t="str">
        <f>IFERROR(VLOOKUP(F158,DENEME_v4!$AV:$BB,6,0),"")</f>
        <v>Üriner Sistem</v>
      </c>
      <c r="F158" s="14">
        <f>DENEME_v4!F155</f>
        <v>312010404</v>
      </c>
      <c r="G158" s="12">
        <f t="shared" si="3"/>
        <v>959592</v>
      </c>
      <c r="V158" s="7">
        <v>801360106</v>
      </c>
      <c r="W158" s="1" t="s">
        <v>38</v>
      </c>
      <c r="X158" s="8">
        <v>11</v>
      </c>
      <c r="Y158" s="1" t="s">
        <v>1531</v>
      </c>
      <c r="Z158" s="1" t="s">
        <v>548</v>
      </c>
      <c r="AA158" s="8">
        <v>963062</v>
      </c>
    </row>
    <row r="159" spans="1:27">
      <c r="A159" s="11" t="str">
        <f>DENEME_v4!D156</f>
        <v>BIO</v>
      </c>
      <c r="B159" s="12">
        <f>DENEME_v4!Q156</f>
        <v>33</v>
      </c>
      <c r="C159" s="12">
        <f>DENEME_v4!R156</f>
        <v>36</v>
      </c>
      <c r="D159" s="12" t="str">
        <f>DENEME_v4!E156</f>
        <v>C</v>
      </c>
      <c r="E159" s="13" t="str">
        <f>IFERROR(VLOOKUP(F159,DENEME_v4!$AV:$BB,6,0),"")</f>
        <v>Bitkisel Dokular</v>
      </c>
      <c r="F159" s="14">
        <f>DENEME_v4!F156</f>
        <v>311010102</v>
      </c>
      <c r="G159" s="12">
        <f t="shared" si="3"/>
        <v>959634</v>
      </c>
      <c r="V159" s="7">
        <v>801360107</v>
      </c>
      <c r="W159" s="1" t="s">
        <v>38</v>
      </c>
      <c r="X159" s="8">
        <v>11</v>
      </c>
      <c r="Y159" s="1" t="s">
        <v>1531</v>
      </c>
      <c r="Z159" s="1" t="s">
        <v>549</v>
      </c>
      <c r="AA159" s="8">
        <v>963064</v>
      </c>
    </row>
    <row r="160" spans="1:27">
      <c r="A160" s="11" t="str">
        <f>DENEME_v4!D157</f>
        <v>BIO</v>
      </c>
      <c r="B160" s="12">
        <f>DENEME_v4!Q157</f>
        <v>34</v>
      </c>
      <c r="C160" s="12">
        <f>DENEME_v4!R157</f>
        <v>32</v>
      </c>
      <c r="D160" s="12" t="str">
        <f>DENEME_v4!E157</f>
        <v>D</v>
      </c>
      <c r="E160" s="13" t="str">
        <f>IFERROR(VLOOKUP(F160,DENEME_v4!$AV:$BB,6,0),"")</f>
        <v>Komünite Ekolojisi</v>
      </c>
      <c r="F160" s="14">
        <f>DENEME_v4!F157</f>
        <v>311030101</v>
      </c>
      <c r="G160" s="12">
        <f t="shared" si="3"/>
        <v>959602</v>
      </c>
      <c r="V160" s="7">
        <v>801360108</v>
      </c>
      <c r="W160" s="1" t="s">
        <v>38</v>
      </c>
      <c r="X160" s="8">
        <v>11</v>
      </c>
      <c r="Y160" s="1" t="s">
        <v>1531</v>
      </c>
      <c r="Z160" s="1" t="s">
        <v>550</v>
      </c>
      <c r="AA160" s="8">
        <v>963065</v>
      </c>
    </row>
    <row r="161" spans="1:27">
      <c r="A161" s="11" t="str">
        <f>DENEME_v4!D158</f>
        <v>BIO</v>
      </c>
      <c r="B161" s="12">
        <f>DENEME_v4!Q158</f>
        <v>35</v>
      </c>
      <c r="C161" s="12">
        <f>DENEME_v4!R158</f>
        <v>33</v>
      </c>
      <c r="D161" s="12" t="str">
        <f>DENEME_v4!E158</f>
        <v>E</v>
      </c>
      <c r="E161" s="13" t="str">
        <f>IFERROR(VLOOKUP(F161,DENEME_v4!$AV:$BB,6,0),"")</f>
        <v>Bitkilerde Eşeyli üreme</v>
      </c>
      <c r="F161" s="14">
        <f>DENEME_v4!F158</f>
        <v>311010501</v>
      </c>
      <c r="G161" s="12">
        <f t="shared" si="3"/>
        <v>959643</v>
      </c>
      <c r="V161" s="7">
        <v>801360109</v>
      </c>
      <c r="W161" s="1" t="s">
        <v>38</v>
      </c>
      <c r="X161" s="8">
        <v>11</v>
      </c>
      <c r="Y161" s="1" t="s">
        <v>1531</v>
      </c>
      <c r="Z161" s="1" t="s">
        <v>551</v>
      </c>
      <c r="AA161" s="8">
        <v>963066</v>
      </c>
    </row>
    <row r="162" spans="1:27">
      <c r="A162" s="11" t="str">
        <f>DENEME_v4!D159</f>
        <v>BIO</v>
      </c>
      <c r="B162" s="12">
        <f>DENEME_v4!Q159</f>
        <v>36</v>
      </c>
      <c r="C162" s="12">
        <f>DENEME_v4!R159</f>
        <v>34</v>
      </c>
      <c r="D162" s="12" t="str">
        <f>DENEME_v4!E159</f>
        <v>B</v>
      </c>
      <c r="E162" s="13" t="str">
        <f>IFERROR(VLOOKUP(F162,DENEME_v4!$AV:$BB,6,0),"")</f>
        <v>Hücre Solunumu</v>
      </c>
      <c r="F162" s="14">
        <f>DENEME_v4!F159</f>
        <v>310010102</v>
      </c>
      <c r="G162" s="12">
        <f t="shared" si="3"/>
        <v>959629</v>
      </c>
      <c r="V162" s="7">
        <v>801360110</v>
      </c>
      <c r="W162" s="1" t="s">
        <v>38</v>
      </c>
      <c r="X162" s="8">
        <v>11</v>
      </c>
      <c r="Y162" s="1" t="s">
        <v>1531</v>
      </c>
      <c r="Z162" s="1" t="s">
        <v>552</v>
      </c>
      <c r="AA162" s="8">
        <v>963068</v>
      </c>
    </row>
    <row r="163" spans="1:27">
      <c r="A163" s="11" t="str">
        <f>DENEME_v4!D160</f>
        <v>BIO</v>
      </c>
      <c r="B163" s="12">
        <f>DENEME_v4!Q160</f>
        <v>37</v>
      </c>
      <c r="C163" s="12">
        <f>DENEME_v4!R160</f>
        <v>39</v>
      </c>
      <c r="D163" s="12" t="str">
        <f>DENEME_v4!E160</f>
        <v>D</v>
      </c>
      <c r="E163" s="13" t="str">
        <f>IFERROR(VLOOKUP(F163,DENEME_v4!$AV:$BB,6,0),"")</f>
        <v>Solunum Sistemi</v>
      </c>
      <c r="F163" s="14">
        <f>DENEME_v4!F160</f>
        <v>312010206</v>
      </c>
      <c r="G163" s="12">
        <f t="shared" si="3"/>
        <v>959587</v>
      </c>
      <c r="V163" s="7">
        <v>801360111</v>
      </c>
      <c r="W163" s="1" t="s">
        <v>38</v>
      </c>
      <c r="X163" s="8">
        <v>11</v>
      </c>
      <c r="Y163" s="1" t="s">
        <v>1531</v>
      </c>
      <c r="Z163" s="1" t="s">
        <v>553</v>
      </c>
      <c r="AA163" s="8">
        <v>963070</v>
      </c>
    </row>
    <row r="164" spans="1:27">
      <c r="A164" s="11" t="str">
        <f>DENEME_v4!D161</f>
        <v>BIO</v>
      </c>
      <c r="B164" s="12">
        <f>DENEME_v4!Q161</f>
        <v>38</v>
      </c>
      <c r="C164" s="12">
        <f>DENEME_v4!R161</f>
        <v>40</v>
      </c>
      <c r="D164" s="12" t="str">
        <f>DENEME_v4!E161</f>
        <v>C</v>
      </c>
      <c r="E164" s="13" t="str">
        <f>IFERROR(VLOOKUP(F164,DENEME_v4!$AV:$BB,6,0),"")</f>
        <v>Protein Sentezi</v>
      </c>
      <c r="F164" s="14">
        <f>DENEME_v4!F161</f>
        <v>311020305</v>
      </c>
      <c r="G164" s="12">
        <f t="shared" si="3"/>
        <v>959615</v>
      </c>
      <c r="V164" s="7">
        <v>801360112</v>
      </c>
      <c r="W164" s="1" t="s">
        <v>38</v>
      </c>
      <c r="X164" s="8">
        <v>11</v>
      </c>
      <c r="Y164" s="1" t="s">
        <v>1531</v>
      </c>
      <c r="Z164" s="1" t="s">
        <v>554</v>
      </c>
      <c r="AA164" s="8">
        <v>963071</v>
      </c>
    </row>
    <row r="165" spans="1:27">
      <c r="A165" s="11" t="str">
        <f>DENEME_v4!D162</f>
        <v>BIO</v>
      </c>
      <c r="B165" s="12">
        <f>DENEME_v4!Q162</f>
        <v>39</v>
      </c>
      <c r="C165" s="12">
        <f>DENEME_v4!R162</f>
        <v>37</v>
      </c>
      <c r="D165" s="12" t="str">
        <f>DENEME_v4!E162</f>
        <v>A</v>
      </c>
      <c r="E165" s="13" t="str">
        <f>IFERROR(VLOOKUP(F165,DENEME_v4!$AV:$BB,6,0),"")</f>
        <v>Fotosentez</v>
      </c>
      <c r="F165" s="14">
        <f>DENEME_v4!F162</f>
        <v>310010201</v>
      </c>
      <c r="G165" s="12">
        <f t="shared" si="3"/>
        <v>959623</v>
      </c>
      <c r="V165" s="7">
        <v>801410100</v>
      </c>
      <c r="W165" s="1" t="s">
        <v>39</v>
      </c>
      <c r="X165" s="8">
        <v>11</v>
      </c>
      <c r="Y165" s="1" t="s">
        <v>1532</v>
      </c>
      <c r="Z165" s="1" t="s">
        <v>901</v>
      </c>
      <c r="AA165" s="8">
        <v>963076</v>
      </c>
    </row>
    <row r="166" spans="1:27">
      <c r="A166" s="11" t="str">
        <f>DENEME_v4!D163</f>
        <v>BIO</v>
      </c>
      <c r="B166" s="12">
        <f>DENEME_v4!Q163</f>
        <v>40</v>
      </c>
      <c r="C166" s="12">
        <f>DENEME_v4!R163</f>
        <v>38</v>
      </c>
      <c r="D166" s="12" t="str">
        <f>DENEME_v4!E163</f>
        <v>B</v>
      </c>
      <c r="E166" s="13" t="str">
        <f>IFERROR(VLOOKUP(F166,DENEME_v4!$AV:$BB,6,0),"")</f>
        <v>Kan Dolaşım Sistemi</v>
      </c>
      <c r="F166" s="14">
        <f>DENEME_v4!F163</f>
        <v>312010309</v>
      </c>
      <c r="G166" s="12">
        <f t="shared" si="3"/>
        <v>959581</v>
      </c>
      <c r="V166" s="7">
        <v>801410101</v>
      </c>
      <c r="W166" s="1" t="s">
        <v>39</v>
      </c>
      <c r="X166" s="8">
        <v>11</v>
      </c>
      <c r="Y166" s="1" t="s">
        <v>1532</v>
      </c>
      <c r="Z166" s="1" t="s">
        <v>355</v>
      </c>
      <c r="AA166" s="8">
        <v>963078</v>
      </c>
    </row>
    <row r="167" spans="1:27">
      <c r="V167" s="7">
        <v>801410102</v>
      </c>
      <c r="W167" s="1" t="s">
        <v>39</v>
      </c>
      <c r="X167" s="8">
        <v>11</v>
      </c>
      <c r="Y167" s="1" t="s">
        <v>1532</v>
      </c>
      <c r="Z167" s="1" t="s">
        <v>356</v>
      </c>
      <c r="AA167" s="8">
        <v>963082</v>
      </c>
    </row>
    <row r="168" spans="1:27">
      <c r="V168" s="7">
        <v>801420100</v>
      </c>
      <c r="W168" s="1" t="s">
        <v>39</v>
      </c>
      <c r="X168" s="8">
        <v>11</v>
      </c>
      <c r="Y168" s="1" t="s">
        <v>1533</v>
      </c>
      <c r="Z168" s="1" t="s">
        <v>902</v>
      </c>
      <c r="AA168" s="8">
        <v>963088</v>
      </c>
    </row>
    <row r="169" spans="1:27">
      <c r="V169" s="7">
        <v>801420101</v>
      </c>
      <c r="W169" s="1" t="s">
        <v>39</v>
      </c>
      <c r="X169" s="8">
        <v>11</v>
      </c>
      <c r="Y169" s="1" t="s">
        <v>1533</v>
      </c>
      <c r="Z169" s="1" t="s">
        <v>357</v>
      </c>
      <c r="AA169" s="8">
        <v>963090</v>
      </c>
    </row>
    <row r="170" spans="1:27">
      <c r="V170" s="7">
        <v>801420102</v>
      </c>
      <c r="W170" s="1" t="s">
        <v>39</v>
      </c>
      <c r="X170" s="8">
        <v>11</v>
      </c>
      <c r="Y170" s="1" t="s">
        <v>1533</v>
      </c>
      <c r="Z170" s="1" t="s">
        <v>358</v>
      </c>
      <c r="AA170" s="8">
        <v>963089</v>
      </c>
    </row>
    <row r="171" spans="1:27">
      <c r="V171" s="7">
        <v>801420103</v>
      </c>
      <c r="W171" s="1" t="s">
        <v>39</v>
      </c>
      <c r="X171" s="8">
        <v>11</v>
      </c>
      <c r="Y171" s="1" t="s">
        <v>1533</v>
      </c>
      <c r="Z171" s="1" t="s">
        <v>359</v>
      </c>
      <c r="AA171" s="8">
        <v>963096</v>
      </c>
    </row>
    <row r="172" spans="1:27">
      <c r="V172" s="7">
        <v>801420104</v>
      </c>
      <c r="W172" s="1" t="s">
        <v>39</v>
      </c>
      <c r="X172" s="8">
        <v>11</v>
      </c>
      <c r="Y172" s="1" t="s">
        <v>1533</v>
      </c>
      <c r="Z172" s="1" t="s">
        <v>360</v>
      </c>
      <c r="AA172" s="8">
        <v>963098</v>
      </c>
    </row>
    <row r="173" spans="1:27">
      <c r="V173" s="7">
        <v>801420105</v>
      </c>
      <c r="W173" s="1" t="s">
        <v>39</v>
      </c>
      <c r="X173" s="8">
        <v>11</v>
      </c>
      <c r="Y173" s="1" t="s">
        <v>1533</v>
      </c>
      <c r="Z173" s="1" t="s">
        <v>361</v>
      </c>
      <c r="AA173" s="8">
        <v>963100</v>
      </c>
    </row>
    <row r="174" spans="1:27">
      <c r="V174" s="7">
        <v>801420106</v>
      </c>
      <c r="W174" s="1" t="s">
        <v>39</v>
      </c>
      <c r="X174" s="8">
        <v>11</v>
      </c>
      <c r="Y174" s="1" t="s">
        <v>1533</v>
      </c>
      <c r="Z174" s="1" t="s">
        <v>362</v>
      </c>
      <c r="AA174" s="8">
        <v>963103</v>
      </c>
    </row>
    <row r="175" spans="1:27">
      <c r="V175" s="7">
        <v>801430100</v>
      </c>
      <c r="W175" s="1" t="s">
        <v>39</v>
      </c>
      <c r="X175" s="8">
        <v>11</v>
      </c>
      <c r="Y175" s="1" t="s">
        <v>1534</v>
      </c>
      <c r="Z175" s="1" t="s">
        <v>903</v>
      </c>
      <c r="AA175" s="8">
        <v>963112</v>
      </c>
    </row>
    <row r="176" spans="1:27">
      <c r="V176" s="7">
        <v>801430101</v>
      </c>
      <c r="W176" s="1" t="s">
        <v>39</v>
      </c>
      <c r="X176" s="8">
        <v>11</v>
      </c>
      <c r="Y176" s="1" t="s">
        <v>1534</v>
      </c>
      <c r="Z176" s="1" t="s">
        <v>363</v>
      </c>
      <c r="AA176" s="8">
        <v>963114</v>
      </c>
    </row>
    <row r="177" spans="22:27">
      <c r="V177" s="7">
        <v>801430102</v>
      </c>
      <c r="W177" s="1" t="s">
        <v>39</v>
      </c>
      <c r="X177" s="8">
        <v>11</v>
      </c>
      <c r="Y177" s="1" t="s">
        <v>1534</v>
      </c>
      <c r="Z177" s="1" t="s">
        <v>364</v>
      </c>
      <c r="AA177" s="8">
        <v>963120</v>
      </c>
    </row>
    <row r="178" spans="22:27">
      <c r="V178" s="7">
        <v>801440100</v>
      </c>
      <c r="W178" s="1" t="s">
        <v>39</v>
      </c>
      <c r="X178" s="8">
        <v>11</v>
      </c>
      <c r="Y178" s="1" t="s">
        <v>1535</v>
      </c>
      <c r="Z178" s="1" t="s">
        <v>904</v>
      </c>
      <c r="AA178" s="8">
        <v>963122</v>
      </c>
    </row>
    <row r="179" spans="22:27">
      <c r="V179" s="7">
        <v>801440101</v>
      </c>
      <c r="W179" s="1" t="s">
        <v>39</v>
      </c>
      <c r="X179" s="8">
        <v>11</v>
      </c>
      <c r="Y179" s="1" t="s">
        <v>1535</v>
      </c>
      <c r="Z179" s="1" t="s">
        <v>365</v>
      </c>
      <c r="AA179" s="8">
        <v>963123</v>
      </c>
    </row>
    <row r="180" spans="22:27">
      <c r="V180" s="7">
        <v>801440102</v>
      </c>
      <c r="W180" s="1" t="s">
        <v>39</v>
      </c>
      <c r="X180" s="8">
        <v>11</v>
      </c>
      <c r="Y180" s="1" t="s">
        <v>1535</v>
      </c>
      <c r="Z180" s="1" t="s">
        <v>366</v>
      </c>
      <c r="AA180" s="8">
        <v>963125</v>
      </c>
    </row>
    <row r="181" spans="22:27">
      <c r="V181" s="7">
        <v>801440103</v>
      </c>
      <c r="W181" s="1" t="s">
        <v>39</v>
      </c>
      <c r="X181" s="8">
        <v>11</v>
      </c>
      <c r="Y181" s="1" t="s">
        <v>1535</v>
      </c>
      <c r="Z181" s="1" t="s">
        <v>367</v>
      </c>
      <c r="AA181" s="8">
        <v>963140</v>
      </c>
    </row>
    <row r="182" spans="22:27">
      <c r="V182" s="7">
        <v>801440104</v>
      </c>
      <c r="W182" s="1" t="s">
        <v>39</v>
      </c>
      <c r="X182" s="8">
        <v>11</v>
      </c>
      <c r="Y182" s="1" t="s">
        <v>1535</v>
      </c>
      <c r="Z182" s="1" t="s">
        <v>368</v>
      </c>
      <c r="AA182" s="8">
        <v>963145</v>
      </c>
    </row>
    <row r="183" spans="22:27">
      <c r="V183" s="8">
        <v>209010000</v>
      </c>
      <c r="W183" s="1" t="s">
        <v>21</v>
      </c>
      <c r="X183" s="8">
        <v>9</v>
      </c>
      <c r="Y183" s="1" t="s">
        <v>1536</v>
      </c>
      <c r="Z183" s="1" t="s">
        <v>22</v>
      </c>
      <c r="AA183" s="8">
        <v>959296</v>
      </c>
    </row>
    <row r="184" spans="22:27">
      <c r="V184" s="8">
        <v>209010100</v>
      </c>
      <c r="W184" s="1" t="s">
        <v>21</v>
      </c>
      <c r="X184" s="8">
        <v>9</v>
      </c>
      <c r="Y184" s="1" t="s">
        <v>1536</v>
      </c>
      <c r="Z184" s="1" t="s">
        <v>989</v>
      </c>
      <c r="AA184" s="8">
        <v>959297</v>
      </c>
    </row>
    <row r="185" spans="22:27">
      <c r="V185" s="8">
        <v>209010200</v>
      </c>
      <c r="W185" s="1" t="s">
        <v>21</v>
      </c>
      <c r="X185" s="8">
        <v>9</v>
      </c>
      <c r="Y185" s="1" t="s">
        <v>1536</v>
      </c>
      <c r="Z185" s="1" t="s">
        <v>990</v>
      </c>
      <c r="AA185" s="8">
        <v>959299</v>
      </c>
    </row>
    <row r="186" spans="22:27">
      <c r="V186" s="8">
        <v>209010300</v>
      </c>
      <c r="W186" s="1" t="s">
        <v>21</v>
      </c>
      <c r="X186" s="8">
        <v>9</v>
      </c>
      <c r="Y186" s="1" t="s">
        <v>1536</v>
      </c>
      <c r="Z186" s="1" t="s">
        <v>991</v>
      </c>
      <c r="AA186" s="8">
        <v>959301</v>
      </c>
    </row>
    <row r="187" spans="22:27">
      <c r="V187" s="8">
        <v>209010400</v>
      </c>
      <c r="W187" s="1" t="s">
        <v>21</v>
      </c>
      <c r="X187" s="8">
        <v>9</v>
      </c>
      <c r="Y187" s="1" t="s">
        <v>1536</v>
      </c>
      <c r="Z187" s="1" t="s">
        <v>74</v>
      </c>
      <c r="AA187" s="8">
        <v>959304</v>
      </c>
    </row>
    <row r="188" spans="22:27">
      <c r="V188" s="8">
        <v>209020000</v>
      </c>
      <c r="W188" s="1" t="s">
        <v>21</v>
      </c>
      <c r="X188" s="8">
        <v>9</v>
      </c>
      <c r="Y188" s="1" t="s">
        <v>1537</v>
      </c>
      <c r="Z188" s="1" t="s">
        <v>23</v>
      </c>
      <c r="AA188" s="8">
        <v>959308</v>
      </c>
    </row>
    <row r="189" spans="22:27">
      <c r="V189" s="8">
        <v>209020100</v>
      </c>
      <c r="W189" s="1" t="s">
        <v>21</v>
      </c>
      <c r="X189" s="8">
        <v>9</v>
      </c>
      <c r="Y189" s="1" t="s">
        <v>1537</v>
      </c>
      <c r="Z189" s="1" t="s">
        <v>83</v>
      </c>
      <c r="AA189" s="8">
        <v>959309</v>
      </c>
    </row>
    <row r="190" spans="22:27">
      <c r="V190" s="8">
        <v>209020101</v>
      </c>
      <c r="W190" s="1" t="s">
        <v>21</v>
      </c>
      <c r="X190" s="8">
        <v>9</v>
      </c>
      <c r="Y190" s="1" t="s">
        <v>1537</v>
      </c>
      <c r="Z190" s="1" t="s">
        <v>992</v>
      </c>
      <c r="AA190" s="8">
        <v>959310</v>
      </c>
    </row>
    <row r="191" spans="22:27">
      <c r="V191" s="8">
        <v>209020102</v>
      </c>
      <c r="W191" s="1" t="s">
        <v>21</v>
      </c>
      <c r="X191" s="8">
        <v>9</v>
      </c>
      <c r="Y191" s="1" t="s">
        <v>1537</v>
      </c>
      <c r="Z191" s="1" t="s">
        <v>993</v>
      </c>
      <c r="AA191" s="8">
        <v>959310</v>
      </c>
    </row>
    <row r="192" spans="22:27">
      <c r="V192" s="8">
        <v>209020103</v>
      </c>
      <c r="W192" s="1" t="s">
        <v>21</v>
      </c>
      <c r="X192" s="8">
        <v>9</v>
      </c>
      <c r="Y192" s="1" t="s">
        <v>1537</v>
      </c>
      <c r="Z192" s="1" t="s">
        <v>994</v>
      </c>
      <c r="AA192" s="8">
        <v>959310</v>
      </c>
    </row>
    <row r="193" spans="22:27">
      <c r="V193" s="8">
        <v>209020104</v>
      </c>
      <c r="W193" s="1" t="s">
        <v>21</v>
      </c>
      <c r="X193" s="8">
        <v>9</v>
      </c>
      <c r="Y193" s="1" t="s">
        <v>1537</v>
      </c>
      <c r="Z193" s="1" t="s">
        <v>995</v>
      </c>
      <c r="AA193" s="8">
        <v>959310</v>
      </c>
    </row>
    <row r="194" spans="22:27">
      <c r="V194" s="8">
        <v>209020105</v>
      </c>
      <c r="W194" s="1" t="s">
        <v>21</v>
      </c>
      <c r="X194" s="8">
        <v>9</v>
      </c>
      <c r="Y194" s="1" t="s">
        <v>1537</v>
      </c>
      <c r="Z194" s="1" t="s">
        <v>996</v>
      </c>
      <c r="AA194" s="8">
        <v>959309</v>
      </c>
    </row>
    <row r="195" spans="22:27">
      <c r="V195" s="8">
        <v>209020200</v>
      </c>
      <c r="W195" s="1" t="s">
        <v>21</v>
      </c>
      <c r="X195" s="8">
        <v>9</v>
      </c>
      <c r="Y195" s="1" t="s">
        <v>1537</v>
      </c>
      <c r="Z195" s="1" t="s">
        <v>997</v>
      </c>
      <c r="AA195" s="8">
        <v>959311</v>
      </c>
    </row>
    <row r="196" spans="22:27">
      <c r="V196" s="8">
        <v>209020201</v>
      </c>
      <c r="W196" s="1" t="s">
        <v>21</v>
      </c>
      <c r="X196" s="8">
        <v>9</v>
      </c>
      <c r="Y196" s="1" t="s">
        <v>1537</v>
      </c>
      <c r="Z196" s="1" t="s">
        <v>998</v>
      </c>
      <c r="AA196" s="8">
        <v>959312</v>
      </c>
    </row>
    <row r="197" spans="22:27">
      <c r="V197" s="8">
        <v>209020300</v>
      </c>
      <c r="W197" s="1" t="s">
        <v>21</v>
      </c>
      <c r="X197" s="8">
        <v>9</v>
      </c>
      <c r="Y197" s="1" t="s">
        <v>1537</v>
      </c>
      <c r="Z197" s="1" t="s">
        <v>75</v>
      </c>
      <c r="AA197" s="8">
        <v>959313</v>
      </c>
    </row>
    <row r="198" spans="22:27">
      <c r="V198" s="8">
        <v>209020301</v>
      </c>
      <c r="W198" s="1" t="s">
        <v>21</v>
      </c>
      <c r="X198" s="8">
        <v>9</v>
      </c>
      <c r="Y198" s="1" t="s">
        <v>1537</v>
      </c>
      <c r="Z198" s="1" t="s">
        <v>999</v>
      </c>
      <c r="AA198" s="8">
        <v>959313</v>
      </c>
    </row>
    <row r="199" spans="22:27">
      <c r="V199" s="8">
        <v>209020302</v>
      </c>
      <c r="W199" s="1" t="s">
        <v>21</v>
      </c>
      <c r="X199" s="8">
        <v>9</v>
      </c>
      <c r="Y199" s="1" t="s">
        <v>1537</v>
      </c>
      <c r="Z199" s="1" t="s">
        <v>1000</v>
      </c>
      <c r="AA199" s="8">
        <v>959313</v>
      </c>
    </row>
    <row r="200" spans="22:27">
      <c r="V200" s="8">
        <v>209020303</v>
      </c>
      <c r="W200" s="1" t="s">
        <v>21</v>
      </c>
      <c r="X200" s="8">
        <v>9</v>
      </c>
      <c r="Y200" s="1" t="s">
        <v>1537</v>
      </c>
      <c r="Z200" s="1" t="s">
        <v>1001</v>
      </c>
      <c r="AA200" s="8">
        <v>959314</v>
      </c>
    </row>
    <row r="201" spans="22:27">
      <c r="V201" s="8">
        <v>209020304</v>
      </c>
      <c r="W201" s="1" t="s">
        <v>21</v>
      </c>
      <c r="X201" s="8">
        <v>9</v>
      </c>
      <c r="Y201" s="1" t="s">
        <v>1537</v>
      </c>
      <c r="Z201" s="1" t="s">
        <v>1002</v>
      </c>
      <c r="AA201" s="8">
        <v>959315</v>
      </c>
    </row>
    <row r="202" spans="22:27">
      <c r="V202" s="8">
        <v>209020305</v>
      </c>
      <c r="W202" s="1" t="s">
        <v>21</v>
      </c>
      <c r="X202" s="8">
        <v>9</v>
      </c>
      <c r="Y202" s="1" t="s">
        <v>1537</v>
      </c>
      <c r="Z202" s="1" t="s">
        <v>1003</v>
      </c>
      <c r="AA202" s="8">
        <v>959315</v>
      </c>
    </row>
    <row r="203" spans="22:27">
      <c r="V203" s="8">
        <v>209020400</v>
      </c>
      <c r="W203" s="1" t="s">
        <v>21</v>
      </c>
      <c r="X203" s="8">
        <v>9</v>
      </c>
      <c r="Y203" s="1" t="s">
        <v>1537</v>
      </c>
      <c r="Z203" s="1" t="s">
        <v>1004</v>
      </c>
      <c r="AA203" s="8">
        <v>959316</v>
      </c>
    </row>
    <row r="204" spans="22:27">
      <c r="V204" s="8">
        <v>209020401</v>
      </c>
      <c r="W204" s="1" t="s">
        <v>21</v>
      </c>
      <c r="X204" s="8">
        <v>9</v>
      </c>
      <c r="Y204" s="1" t="s">
        <v>1537</v>
      </c>
      <c r="Z204" s="1" t="s">
        <v>1005</v>
      </c>
      <c r="AA204" s="8">
        <v>959316</v>
      </c>
    </row>
    <row r="205" spans="22:27">
      <c r="V205" s="8">
        <v>209020402</v>
      </c>
      <c r="W205" s="1" t="s">
        <v>21</v>
      </c>
      <c r="X205" s="8">
        <v>9</v>
      </c>
      <c r="Y205" s="1" t="s">
        <v>1537</v>
      </c>
      <c r="Z205" s="1" t="s">
        <v>1006</v>
      </c>
      <c r="AA205" s="8">
        <v>959316</v>
      </c>
    </row>
    <row r="206" spans="22:27">
      <c r="V206" s="8">
        <v>209020403</v>
      </c>
      <c r="W206" s="1" t="s">
        <v>21</v>
      </c>
      <c r="X206" s="8">
        <v>9</v>
      </c>
      <c r="Y206" s="1" t="s">
        <v>1537</v>
      </c>
      <c r="Z206" s="1" t="s">
        <v>1007</v>
      </c>
      <c r="AA206" s="8">
        <v>959316</v>
      </c>
    </row>
    <row r="207" spans="22:27">
      <c r="V207" s="8">
        <v>209020404</v>
      </c>
      <c r="W207" s="1" t="s">
        <v>21</v>
      </c>
      <c r="X207" s="8">
        <v>9</v>
      </c>
      <c r="Y207" s="1" t="s">
        <v>1537</v>
      </c>
      <c r="Z207" s="1" t="s">
        <v>1008</v>
      </c>
      <c r="AA207" s="8">
        <v>959316</v>
      </c>
    </row>
    <row r="208" spans="22:27">
      <c r="V208" s="8">
        <v>209030000</v>
      </c>
      <c r="W208" s="1" t="s">
        <v>21</v>
      </c>
      <c r="X208" s="8">
        <v>9</v>
      </c>
      <c r="Y208" s="1" t="s">
        <v>1538</v>
      </c>
      <c r="Z208" s="1" t="s">
        <v>24</v>
      </c>
      <c r="AA208" s="8">
        <v>959317</v>
      </c>
    </row>
    <row r="209" spans="22:27">
      <c r="V209" s="8">
        <v>209030100</v>
      </c>
      <c r="W209" s="1" t="s">
        <v>21</v>
      </c>
      <c r="X209" s="8">
        <v>9</v>
      </c>
      <c r="Y209" s="1" t="s">
        <v>1538</v>
      </c>
      <c r="Z209" s="1" t="s">
        <v>1009</v>
      </c>
      <c r="AA209" s="8">
        <v>959318</v>
      </c>
    </row>
    <row r="210" spans="22:27">
      <c r="V210" s="8">
        <v>209030200</v>
      </c>
      <c r="W210" s="1" t="s">
        <v>21</v>
      </c>
      <c r="X210" s="8">
        <v>9</v>
      </c>
      <c r="Y210" s="1" t="s">
        <v>1538</v>
      </c>
      <c r="Z210" s="1" t="s">
        <v>1010</v>
      </c>
      <c r="AA210" s="8">
        <v>959320</v>
      </c>
    </row>
    <row r="211" spans="22:27">
      <c r="V211" s="8">
        <v>209030300</v>
      </c>
      <c r="W211" s="1" t="s">
        <v>21</v>
      </c>
      <c r="X211" s="8">
        <v>9</v>
      </c>
      <c r="Y211" s="1" t="s">
        <v>1538</v>
      </c>
      <c r="Z211" s="1" t="s">
        <v>1011</v>
      </c>
      <c r="AA211" s="8">
        <v>959322</v>
      </c>
    </row>
    <row r="212" spans="22:27">
      <c r="V212" s="8">
        <v>209030301</v>
      </c>
      <c r="W212" s="1" t="s">
        <v>21</v>
      </c>
      <c r="X212" s="8">
        <v>9</v>
      </c>
      <c r="Y212" s="1" t="s">
        <v>1538</v>
      </c>
      <c r="Z212" s="1" t="s">
        <v>1012</v>
      </c>
      <c r="AA212" s="8">
        <v>959323</v>
      </c>
    </row>
    <row r="213" spans="22:27">
      <c r="V213" s="8">
        <v>209030302</v>
      </c>
      <c r="W213" s="1" t="s">
        <v>21</v>
      </c>
      <c r="X213" s="8">
        <v>9</v>
      </c>
      <c r="Y213" s="1" t="s">
        <v>1538</v>
      </c>
      <c r="Z213" s="1" t="s">
        <v>1013</v>
      </c>
      <c r="AA213" s="8">
        <v>959325</v>
      </c>
    </row>
    <row r="214" spans="22:27">
      <c r="V214" s="8">
        <v>209030303</v>
      </c>
      <c r="W214" s="1" t="s">
        <v>21</v>
      </c>
      <c r="X214" s="8">
        <v>9</v>
      </c>
      <c r="Y214" s="1" t="s">
        <v>1538</v>
      </c>
      <c r="Z214" s="1" t="s">
        <v>1014</v>
      </c>
      <c r="AA214" s="8">
        <v>959327</v>
      </c>
    </row>
    <row r="215" spans="22:27">
      <c r="V215" s="8">
        <v>209030400</v>
      </c>
      <c r="W215" s="1" t="s">
        <v>21</v>
      </c>
      <c r="X215" s="8">
        <v>9</v>
      </c>
      <c r="Y215" s="1" t="s">
        <v>1538</v>
      </c>
      <c r="Z215" s="1" t="s">
        <v>1015</v>
      </c>
      <c r="AA215" s="8">
        <v>959328</v>
      </c>
    </row>
    <row r="216" spans="22:27">
      <c r="V216" s="8">
        <v>209030401</v>
      </c>
      <c r="W216" s="1" t="s">
        <v>21</v>
      </c>
      <c r="X216" s="8">
        <v>9</v>
      </c>
      <c r="Y216" s="1" t="s">
        <v>1538</v>
      </c>
      <c r="Z216" s="1" t="s">
        <v>1016</v>
      </c>
      <c r="AA216" s="8">
        <v>959331</v>
      </c>
    </row>
    <row r="217" spans="22:27">
      <c r="V217" s="8">
        <v>209030500</v>
      </c>
      <c r="W217" s="1" t="s">
        <v>21</v>
      </c>
      <c r="X217" s="8">
        <v>9</v>
      </c>
      <c r="Y217" s="1" t="s">
        <v>1538</v>
      </c>
      <c r="Z217" s="1" t="s">
        <v>1017</v>
      </c>
      <c r="AA217" s="8">
        <v>959332</v>
      </c>
    </row>
    <row r="218" spans="22:27">
      <c r="V218" s="8">
        <v>209040000</v>
      </c>
      <c r="W218" s="1" t="s">
        <v>21</v>
      </c>
      <c r="X218" s="8">
        <v>9</v>
      </c>
      <c r="Y218" s="1" t="s">
        <v>1539</v>
      </c>
      <c r="Z218" s="1" t="s">
        <v>1018</v>
      </c>
      <c r="AA218" s="8">
        <v>959334</v>
      </c>
    </row>
    <row r="219" spans="22:27">
      <c r="V219" s="8">
        <v>209040100</v>
      </c>
      <c r="W219" s="1" t="s">
        <v>21</v>
      </c>
      <c r="X219" s="8">
        <v>9</v>
      </c>
      <c r="Y219" s="1" t="s">
        <v>1539</v>
      </c>
      <c r="Z219" s="1" t="s">
        <v>1019</v>
      </c>
      <c r="AA219" s="8">
        <v>959335</v>
      </c>
    </row>
    <row r="220" spans="22:27">
      <c r="V220" s="8">
        <v>209040200</v>
      </c>
      <c r="W220" s="1" t="s">
        <v>21</v>
      </c>
      <c r="X220" s="8">
        <v>9</v>
      </c>
      <c r="Y220" s="1" t="s">
        <v>1539</v>
      </c>
      <c r="Z220" s="1" t="s">
        <v>1020</v>
      </c>
      <c r="AA220" s="8">
        <v>959337</v>
      </c>
    </row>
    <row r="221" spans="22:27">
      <c r="V221" s="8">
        <v>209040300</v>
      </c>
      <c r="W221" s="1" t="s">
        <v>21</v>
      </c>
      <c r="X221" s="8">
        <v>9</v>
      </c>
      <c r="Y221" s="1" t="s">
        <v>1539</v>
      </c>
      <c r="Z221" s="1" t="s">
        <v>1021</v>
      </c>
      <c r="AA221" s="8">
        <v>959339</v>
      </c>
    </row>
    <row r="222" spans="22:27">
      <c r="V222" s="8">
        <v>209040301</v>
      </c>
      <c r="W222" s="1" t="s">
        <v>21</v>
      </c>
      <c r="X222" s="8">
        <v>9</v>
      </c>
      <c r="Y222" s="1" t="s">
        <v>1539</v>
      </c>
      <c r="Z222" s="1" t="s">
        <v>1022</v>
      </c>
      <c r="AA222" s="8">
        <v>959340</v>
      </c>
    </row>
    <row r="223" spans="22:27">
      <c r="V223" s="8">
        <v>209040302</v>
      </c>
      <c r="W223" s="1" t="s">
        <v>21</v>
      </c>
      <c r="X223" s="8">
        <v>9</v>
      </c>
      <c r="Y223" s="1" t="s">
        <v>1539</v>
      </c>
      <c r="Z223" s="1" t="s">
        <v>1023</v>
      </c>
      <c r="AA223" s="8">
        <v>959342</v>
      </c>
    </row>
    <row r="224" spans="22:27">
      <c r="V224" s="8">
        <v>209040400</v>
      </c>
      <c r="W224" s="1" t="s">
        <v>21</v>
      </c>
      <c r="X224" s="8">
        <v>9</v>
      </c>
      <c r="Y224" s="1" t="s">
        <v>1539</v>
      </c>
      <c r="Z224" s="1" t="s">
        <v>28</v>
      </c>
      <c r="AA224" s="8">
        <v>959344</v>
      </c>
    </row>
    <row r="225" spans="22:27">
      <c r="V225" s="8">
        <v>209040500</v>
      </c>
      <c r="W225" s="1" t="s">
        <v>21</v>
      </c>
      <c r="X225" s="8">
        <v>9</v>
      </c>
      <c r="Y225" s="1" t="s">
        <v>1539</v>
      </c>
      <c r="Z225" s="1" t="s">
        <v>25</v>
      </c>
      <c r="AA225" s="8">
        <v>959347</v>
      </c>
    </row>
    <row r="226" spans="22:27">
      <c r="V226" s="8">
        <v>209040600</v>
      </c>
      <c r="W226" s="1" t="s">
        <v>21</v>
      </c>
      <c r="X226" s="8">
        <v>9</v>
      </c>
      <c r="Y226" s="1" t="s">
        <v>1539</v>
      </c>
      <c r="Z226" s="1" t="s">
        <v>93</v>
      </c>
      <c r="AA226" s="8">
        <v>959348</v>
      </c>
    </row>
    <row r="227" spans="22:27">
      <c r="V227" s="8">
        <v>209050000</v>
      </c>
      <c r="W227" s="1" t="s">
        <v>21</v>
      </c>
      <c r="X227" s="8">
        <v>9</v>
      </c>
      <c r="Y227" s="1" t="s">
        <v>1540</v>
      </c>
      <c r="Z227" s="1" t="s">
        <v>342</v>
      </c>
      <c r="AA227" s="8">
        <v>959350</v>
      </c>
    </row>
    <row r="228" spans="22:27">
      <c r="V228" s="8">
        <v>209050100</v>
      </c>
      <c r="W228" s="1" t="s">
        <v>21</v>
      </c>
      <c r="X228" s="8">
        <v>9</v>
      </c>
      <c r="Y228" s="1" t="s">
        <v>1540</v>
      </c>
      <c r="Z228" s="1" t="s">
        <v>1024</v>
      </c>
      <c r="AA228" s="8">
        <v>959351</v>
      </c>
    </row>
    <row r="229" spans="22:27">
      <c r="V229" s="8">
        <v>209050200</v>
      </c>
      <c r="W229" s="1" t="s">
        <v>21</v>
      </c>
      <c r="X229" s="8">
        <v>9</v>
      </c>
      <c r="Y229" s="1" t="s">
        <v>1540</v>
      </c>
      <c r="Z229" s="1" t="s">
        <v>1025</v>
      </c>
      <c r="AA229" s="8">
        <v>959355</v>
      </c>
    </row>
    <row r="230" spans="22:27">
      <c r="V230" s="8">
        <v>210010000</v>
      </c>
      <c r="W230" s="1" t="s">
        <v>21</v>
      </c>
      <c r="X230" s="8">
        <v>10</v>
      </c>
      <c r="Y230" s="1" t="s">
        <v>1541</v>
      </c>
      <c r="Z230" s="1" t="s">
        <v>1026</v>
      </c>
      <c r="AA230" s="8">
        <v>959358</v>
      </c>
    </row>
    <row r="231" spans="22:27">
      <c r="V231" s="8">
        <v>210010100</v>
      </c>
      <c r="W231" s="1" t="s">
        <v>21</v>
      </c>
      <c r="X231" s="8">
        <v>10</v>
      </c>
      <c r="Y231" s="1" t="s">
        <v>1541</v>
      </c>
      <c r="Z231" s="1" t="s">
        <v>343</v>
      </c>
      <c r="AA231" s="8">
        <v>959359</v>
      </c>
    </row>
    <row r="232" spans="22:27">
      <c r="V232" s="8">
        <v>210010101</v>
      </c>
      <c r="W232" s="1" t="s">
        <v>21</v>
      </c>
      <c r="X232" s="8">
        <v>10</v>
      </c>
      <c r="Y232" s="1" t="s">
        <v>1541</v>
      </c>
      <c r="Z232" s="1" t="s">
        <v>1027</v>
      </c>
      <c r="AA232" s="8">
        <v>959359</v>
      </c>
    </row>
    <row r="233" spans="22:27">
      <c r="V233" s="8">
        <v>210010102</v>
      </c>
      <c r="W233" s="1" t="s">
        <v>21</v>
      </c>
      <c r="X233" s="8">
        <v>10</v>
      </c>
      <c r="Y233" s="1" t="s">
        <v>1541</v>
      </c>
      <c r="Z233" s="1" t="s">
        <v>1028</v>
      </c>
      <c r="AA233" s="8">
        <v>959359</v>
      </c>
    </row>
    <row r="234" spans="22:27">
      <c r="V234" s="8">
        <v>210010103</v>
      </c>
      <c r="W234" s="1" t="s">
        <v>21</v>
      </c>
      <c r="X234" s="8">
        <v>10</v>
      </c>
      <c r="Y234" s="1" t="s">
        <v>1541</v>
      </c>
      <c r="Z234" s="1" t="s">
        <v>1029</v>
      </c>
      <c r="AA234" s="8">
        <v>959359</v>
      </c>
    </row>
    <row r="235" spans="22:27">
      <c r="V235" s="8">
        <v>210010200</v>
      </c>
      <c r="W235" s="1" t="s">
        <v>21</v>
      </c>
      <c r="X235" s="8">
        <v>10</v>
      </c>
      <c r="Y235" s="1" t="s">
        <v>1541</v>
      </c>
      <c r="Z235" s="1" t="s">
        <v>1030</v>
      </c>
      <c r="AA235" s="8">
        <v>959361</v>
      </c>
    </row>
    <row r="236" spans="22:27">
      <c r="V236" s="8">
        <v>210010300</v>
      </c>
      <c r="W236" s="1" t="s">
        <v>21</v>
      </c>
      <c r="X236" s="8">
        <v>10</v>
      </c>
      <c r="Y236" s="1" t="s">
        <v>1541</v>
      </c>
      <c r="Z236" s="1" t="s">
        <v>1031</v>
      </c>
      <c r="AA236" s="8">
        <v>959363</v>
      </c>
    </row>
    <row r="237" spans="22:27">
      <c r="V237" s="8">
        <v>210010301</v>
      </c>
      <c r="W237" s="1" t="s">
        <v>21</v>
      </c>
      <c r="X237" s="8">
        <v>10</v>
      </c>
      <c r="Y237" s="1" t="s">
        <v>1541</v>
      </c>
      <c r="Z237" s="1" t="s">
        <v>1032</v>
      </c>
      <c r="AA237" s="8">
        <v>959363</v>
      </c>
    </row>
    <row r="238" spans="22:27">
      <c r="V238" s="8">
        <v>210010302</v>
      </c>
      <c r="W238" s="1" t="s">
        <v>21</v>
      </c>
      <c r="X238" s="8">
        <v>10</v>
      </c>
      <c r="Y238" s="1" t="s">
        <v>1541</v>
      </c>
      <c r="Z238" s="1" t="s">
        <v>1033</v>
      </c>
      <c r="AA238" s="8">
        <v>959363</v>
      </c>
    </row>
    <row r="239" spans="22:27">
      <c r="V239" s="8">
        <v>210010303</v>
      </c>
      <c r="W239" s="1" t="s">
        <v>21</v>
      </c>
      <c r="X239" s="8">
        <v>10</v>
      </c>
      <c r="Y239" s="1" t="s">
        <v>1541</v>
      </c>
      <c r="Z239" s="1" t="s">
        <v>1241</v>
      </c>
      <c r="AA239" s="8">
        <v>959363</v>
      </c>
    </row>
    <row r="240" spans="22:27">
      <c r="V240" s="8">
        <v>210010304</v>
      </c>
      <c r="W240" s="1" t="s">
        <v>21</v>
      </c>
      <c r="X240" s="8">
        <v>10</v>
      </c>
      <c r="Y240" s="1" t="s">
        <v>1541</v>
      </c>
      <c r="Z240" s="1" t="s">
        <v>1034</v>
      </c>
      <c r="AA240" s="8">
        <v>959363</v>
      </c>
    </row>
    <row r="241" spans="22:27">
      <c r="V241" s="8">
        <v>210010305</v>
      </c>
      <c r="W241" s="1" t="s">
        <v>21</v>
      </c>
      <c r="X241" s="8">
        <v>10</v>
      </c>
      <c r="Y241" s="1" t="s">
        <v>1541</v>
      </c>
      <c r="Z241" s="1" t="s">
        <v>1035</v>
      </c>
      <c r="AA241" s="8">
        <v>959363</v>
      </c>
    </row>
    <row r="242" spans="22:27">
      <c r="V242" s="8">
        <v>210010400</v>
      </c>
      <c r="W242" s="1" t="s">
        <v>21</v>
      </c>
      <c r="X242" s="8">
        <v>10</v>
      </c>
      <c r="Y242" s="1" t="s">
        <v>1541</v>
      </c>
      <c r="Z242" s="1" t="s">
        <v>344</v>
      </c>
      <c r="AA242" s="8">
        <v>959365</v>
      </c>
    </row>
    <row r="243" spans="22:27">
      <c r="V243" s="8">
        <v>210010401</v>
      </c>
      <c r="W243" s="1" t="s">
        <v>21</v>
      </c>
      <c r="X243" s="8">
        <v>10</v>
      </c>
      <c r="Y243" s="1" t="s">
        <v>1541</v>
      </c>
      <c r="Z243" s="1" t="s">
        <v>1036</v>
      </c>
      <c r="AA243" s="8">
        <v>959365</v>
      </c>
    </row>
    <row r="244" spans="22:27">
      <c r="V244" s="8">
        <v>210010402</v>
      </c>
      <c r="W244" s="1" t="s">
        <v>21</v>
      </c>
      <c r="X244" s="8">
        <v>10</v>
      </c>
      <c r="Y244" s="1" t="s">
        <v>1541</v>
      </c>
      <c r="Z244" s="1" t="s">
        <v>1037</v>
      </c>
      <c r="AA244" s="8">
        <v>959365</v>
      </c>
    </row>
    <row r="245" spans="22:27">
      <c r="V245" s="8">
        <v>210010403</v>
      </c>
      <c r="W245" s="1" t="s">
        <v>21</v>
      </c>
      <c r="X245" s="8">
        <v>10</v>
      </c>
      <c r="Y245" s="1" t="s">
        <v>1541</v>
      </c>
      <c r="Z245" s="1" t="s">
        <v>1038</v>
      </c>
      <c r="AA245" s="8">
        <v>959365</v>
      </c>
    </row>
    <row r="246" spans="22:27">
      <c r="V246" s="8">
        <v>210010404</v>
      </c>
      <c r="W246" s="1" t="s">
        <v>21</v>
      </c>
      <c r="X246" s="8">
        <v>10</v>
      </c>
      <c r="Y246" s="1" t="s">
        <v>1541</v>
      </c>
      <c r="Z246" s="1" t="s">
        <v>1039</v>
      </c>
      <c r="AA246" s="8">
        <v>959365</v>
      </c>
    </row>
    <row r="247" spans="22:27">
      <c r="V247" s="8">
        <v>210010405</v>
      </c>
      <c r="W247" s="1" t="s">
        <v>21</v>
      </c>
      <c r="X247" s="8">
        <v>10</v>
      </c>
      <c r="Y247" s="1" t="s">
        <v>1541</v>
      </c>
      <c r="Z247" s="1" t="s">
        <v>1040</v>
      </c>
      <c r="AA247" s="8">
        <v>959365</v>
      </c>
    </row>
    <row r="248" spans="22:27">
      <c r="V248" s="8">
        <v>210020000</v>
      </c>
      <c r="W248" s="1" t="s">
        <v>21</v>
      </c>
      <c r="X248" s="8">
        <v>10</v>
      </c>
      <c r="Y248" s="1" t="s">
        <v>1542</v>
      </c>
      <c r="Z248" s="1" t="s">
        <v>26</v>
      </c>
      <c r="AA248" s="8">
        <v>959367</v>
      </c>
    </row>
    <row r="249" spans="22:27">
      <c r="V249" s="8">
        <v>210020100</v>
      </c>
      <c r="W249" s="1" t="s">
        <v>21</v>
      </c>
      <c r="X249" s="8">
        <v>10</v>
      </c>
      <c r="Y249" s="1" t="s">
        <v>1542</v>
      </c>
      <c r="Z249" s="1" t="s">
        <v>1041</v>
      </c>
      <c r="AA249" s="8">
        <v>959369</v>
      </c>
    </row>
    <row r="250" spans="22:27">
      <c r="V250" s="8">
        <v>210020200</v>
      </c>
      <c r="W250" s="1" t="s">
        <v>21</v>
      </c>
      <c r="X250" s="8">
        <v>10</v>
      </c>
      <c r="Y250" s="1" t="s">
        <v>1542</v>
      </c>
      <c r="Z250" s="1" t="s">
        <v>1042</v>
      </c>
      <c r="AA250" s="8">
        <v>959370</v>
      </c>
    </row>
    <row r="251" spans="22:27">
      <c r="V251" s="8">
        <v>210020300</v>
      </c>
      <c r="W251" s="1" t="s">
        <v>21</v>
      </c>
      <c r="X251" s="8">
        <v>10</v>
      </c>
      <c r="Y251" s="1" t="s">
        <v>1542</v>
      </c>
      <c r="Z251" s="1" t="s">
        <v>345</v>
      </c>
      <c r="AA251" s="8">
        <v>959371</v>
      </c>
    </row>
    <row r="252" spans="22:27">
      <c r="V252" s="8">
        <v>210020301</v>
      </c>
      <c r="W252" s="1" t="s">
        <v>21</v>
      </c>
      <c r="X252" s="8">
        <v>10</v>
      </c>
      <c r="Y252" s="1" t="s">
        <v>1542</v>
      </c>
      <c r="Z252" s="1" t="s">
        <v>1043</v>
      </c>
      <c r="AA252" s="8">
        <v>959371</v>
      </c>
    </row>
    <row r="253" spans="22:27">
      <c r="V253" s="8">
        <v>210020400</v>
      </c>
      <c r="W253" s="1" t="s">
        <v>21</v>
      </c>
      <c r="X253" s="8">
        <v>10</v>
      </c>
      <c r="Y253" s="1" t="s">
        <v>1542</v>
      </c>
      <c r="Z253" s="1" t="s">
        <v>1044</v>
      </c>
      <c r="AA253" s="8">
        <v>959372</v>
      </c>
    </row>
    <row r="254" spans="22:27">
      <c r="V254" s="8">
        <v>210020500</v>
      </c>
      <c r="W254" s="1" t="s">
        <v>21</v>
      </c>
      <c r="X254" s="8">
        <v>10</v>
      </c>
      <c r="Y254" s="1" t="s">
        <v>1542</v>
      </c>
      <c r="Z254" s="1" t="s">
        <v>1045</v>
      </c>
      <c r="AA254" s="8">
        <v>959373</v>
      </c>
    </row>
    <row r="255" spans="22:27">
      <c r="V255" s="8">
        <v>210030000</v>
      </c>
      <c r="W255" s="1" t="s">
        <v>21</v>
      </c>
      <c r="X255" s="8">
        <v>10</v>
      </c>
      <c r="Y255" s="1" t="s">
        <v>1543</v>
      </c>
      <c r="Z255" s="1" t="s">
        <v>76</v>
      </c>
      <c r="AA255" s="8">
        <v>959375</v>
      </c>
    </row>
    <row r="256" spans="22:27">
      <c r="V256" s="8">
        <v>210030100</v>
      </c>
      <c r="W256" s="1" t="s">
        <v>21</v>
      </c>
      <c r="X256" s="8">
        <v>10</v>
      </c>
      <c r="Y256" s="1" t="s">
        <v>1543</v>
      </c>
      <c r="Z256" s="1" t="s">
        <v>77</v>
      </c>
      <c r="AA256" s="8">
        <v>959376</v>
      </c>
    </row>
    <row r="257" spans="22:27">
      <c r="V257" s="8">
        <v>210030200</v>
      </c>
      <c r="W257" s="1" t="s">
        <v>21</v>
      </c>
      <c r="X257" s="8">
        <v>10</v>
      </c>
      <c r="Y257" s="1" t="s">
        <v>1543</v>
      </c>
      <c r="Z257" s="1" t="s">
        <v>1046</v>
      </c>
      <c r="AA257" s="8">
        <v>959379</v>
      </c>
    </row>
    <row r="258" spans="22:27">
      <c r="V258" s="8">
        <v>210030300</v>
      </c>
      <c r="W258" s="1" t="s">
        <v>21</v>
      </c>
      <c r="X258" s="8">
        <v>10</v>
      </c>
      <c r="Y258" s="1" t="s">
        <v>1543</v>
      </c>
      <c r="Z258" s="1" t="s">
        <v>1047</v>
      </c>
      <c r="AA258" s="8">
        <v>959382</v>
      </c>
    </row>
    <row r="259" spans="22:27">
      <c r="V259" s="8">
        <v>210030400</v>
      </c>
      <c r="W259" s="1" t="s">
        <v>21</v>
      </c>
      <c r="X259" s="8">
        <v>10</v>
      </c>
      <c r="Y259" s="1" t="s">
        <v>1543</v>
      </c>
      <c r="Z259" s="1" t="s">
        <v>1048</v>
      </c>
      <c r="AA259" s="8">
        <v>959385</v>
      </c>
    </row>
    <row r="260" spans="22:27">
      <c r="V260" s="8">
        <v>210040000</v>
      </c>
      <c r="W260" s="1" t="s">
        <v>21</v>
      </c>
      <c r="X260" s="8">
        <v>10</v>
      </c>
      <c r="Y260" s="1" t="s">
        <v>1544</v>
      </c>
      <c r="Z260" s="1" t="s">
        <v>27</v>
      </c>
      <c r="AA260" s="8">
        <v>959387</v>
      </c>
    </row>
    <row r="261" spans="22:27">
      <c r="V261" s="8">
        <v>210040100</v>
      </c>
      <c r="W261" s="1" t="s">
        <v>21</v>
      </c>
      <c r="X261" s="8">
        <v>10</v>
      </c>
      <c r="Y261" s="1" t="s">
        <v>1544</v>
      </c>
      <c r="Z261" s="1" t="s">
        <v>94</v>
      </c>
      <c r="AA261" s="8">
        <v>959388</v>
      </c>
    </row>
    <row r="262" spans="22:27">
      <c r="V262" s="8">
        <v>210040101</v>
      </c>
      <c r="W262" s="1" t="s">
        <v>21</v>
      </c>
      <c r="X262" s="8">
        <v>10</v>
      </c>
      <c r="Y262" s="1" t="s">
        <v>1544</v>
      </c>
      <c r="Z262" s="1" t="s">
        <v>1049</v>
      </c>
      <c r="AA262" s="8">
        <v>959389</v>
      </c>
    </row>
    <row r="263" spans="22:27">
      <c r="V263" s="8">
        <v>210040102</v>
      </c>
      <c r="W263" s="1" t="s">
        <v>21</v>
      </c>
      <c r="X263" s="8">
        <v>10</v>
      </c>
      <c r="Y263" s="1" t="s">
        <v>1544</v>
      </c>
      <c r="Z263" s="1" t="s">
        <v>1050</v>
      </c>
      <c r="AA263" s="8">
        <v>959390</v>
      </c>
    </row>
    <row r="264" spans="22:27">
      <c r="V264" s="8">
        <v>210040103</v>
      </c>
      <c r="W264" s="1" t="s">
        <v>21</v>
      </c>
      <c r="X264" s="8">
        <v>10</v>
      </c>
      <c r="Y264" s="1" t="s">
        <v>1544</v>
      </c>
      <c r="Z264" s="1" t="s">
        <v>1051</v>
      </c>
      <c r="AA264" s="8">
        <v>959392</v>
      </c>
    </row>
    <row r="265" spans="22:27">
      <c r="V265" s="8">
        <v>210040104</v>
      </c>
      <c r="W265" s="1" t="s">
        <v>21</v>
      </c>
      <c r="X265" s="8">
        <v>10</v>
      </c>
      <c r="Y265" s="1" t="s">
        <v>1544</v>
      </c>
      <c r="Z265" s="1" t="s">
        <v>1052</v>
      </c>
      <c r="AA265" s="8">
        <v>959393</v>
      </c>
    </row>
    <row r="266" spans="22:27">
      <c r="V266" s="8">
        <v>210040200</v>
      </c>
      <c r="W266" s="1" t="s">
        <v>21</v>
      </c>
      <c r="X266" s="8">
        <v>10</v>
      </c>
      <c r="Y266" s="1" t="s">
        <v>1544</v>
      </c>
      <c r="Z266" s="1" t="s">
        <v>84</v>
      </c>
      <c r="AA266" s="8">
        <v>959394</v>
      </c>
    </row>
    <row r="267" spans="22:27">
      <c r="V267" s="8">
        <v>210040201</v>
      </c>
      <c r="W267" s="1" t="s">
        <v>21</v>
      </c>
      <c r="X267" s="8">
        <v>10</v>
      </c>
      <c r="Y267" s="1" t="s">
        <v>1544</v>
      </c>
      <c r="Z267" s="1" t="s">
        <v>1053</v>
      </c>
      <c r="AA267" s="8">
        <v>959395</v>
      </c>
    </row>
    <row r="268" spans="22:27">
      <c r="V268" s="8">
        <v>210040202</v>
      </c>
      <c r="W268" s="1" t="s">
        <v>21</v>
      </c>
      <c r="X268" s="8">
        <v>10</v>
      </c>
      <c r="Y268" s="1" t="s">
        <v>1544</v>
      </c>
      <c r="Z268" s="1" t="s">
        <v>1545</v>
      </c>
      <c r="AA268" s="8">
        <v>959396</v>
      </c>
    </row>
    <row r="269" spans="22:27">
      <c r="V269" s="8">
        <v>210050000</v>
      </c>
      <c r="W269" s="1" t="s">
        <v>21</v>
      </c>
      <c r="X269" s="8">
        <v>9</v>
      </c>
      <c r="Y269" s="1" t="s">
        <v>1536</v>
      </c>
      <c r="Z269" s="1" t="s">
        <v>346</v>
      </c>
      <c r="AA269" s="8">
        <v>959334</v>
      </c>
    </row>
    <row r="270" spans="22:27">
      <c r="V270" s="8">
        <v>211010000</v>
      </c>
      <c r="W270" s="1" t="s">
        <v>21</v>
      </c>
      <c r="X270" s="8">
        <v>11</v>
      </c>
      <c r="Y270" s="1" t="s">
        <v>1546</v>
      </c>
      <c r="Z270" s="1" t="s">
        <v>78</v>
      </c>
      <c r="AA270" s="8">
        <v>959397</v>
      </c>
    </row>
    <row r="271" spans="22:27">
      <c r="V271" s="8">
        <v>211010100</v>
      </c>
      <c r="W271" s="1" t="s">
        <v>21</v>
      </c>
      <c r="X271" s="8">
        <v>11</v>
      </c>
      <c r="Y271" s="1" t="s">
        <v>1546</v>
      </c>
      <c r="Z271" s="1" t="s">
        <v>1054</v>
      </c>
      <c r="AA271" s="8">
        <v>959398</v>
      </c>
    </row>
    <row r="272" spans="22:27">
      <c r="V272" s="8">
        <v>211010101</v>
      </c>
      <c r="W272" s="1" t="s">
        <v>21</v>
      </c>
      <c r="X272" s="8">
        <v>11</v>
      </c>
      <c r="Y272" s="1" t="s">
        <v>1546</v>
      </c>
      <c r="Z272" s="1" t="s">
        <v>1055</v>
      </c>
      <c r="AA272" s="8">
        <v>959399</v>
      </c>
    </row>
    <row r="273" spans="22:27">
      <c r="V273" s="8">
        <v>211010200</v>
      </c>
      <c r="W273" s="1" t="s">
        <v>21</v>
      </c>
      <c r="X273" s="8">
        <v>11</v>
      </c>
      <c r="Y273" s="1" t="s">
        <v>1546</v>
      </c>
      <c r="Z273" s="1" t="s">
        <v>1056</v>
      </c>
      <c r="AA273" s="8">
        <v>959400</v>
      </c>
    </row>
    <row r="274" spans="22:27">
      <c r="V274" s="8">
        <v>211010300</v>
      </c>
      <c r="W274" s="1" t="s">
        <v>21</v>
      </c>
      <c r="X274" s="8">
        <v>11</v>
      </c>
      <c r="Y274" s="1" t="s">
        <v>1546</v>
      </c>
      <c r="Z274" s="1" t="s">
        <v>1004</v>
      </c>
      <c r="AA274" s="8">
        <v>959402</v>
      </c>
    </row>
    <row r="275" spans="22:27">
      <c r="V275" s="8">
        <v>211010400</v>
      </c>
      <c r="W275" s="1" t="s">
        <v>21</v>
      </c>
      <c r="X275" s="8">
        <v>11</v>
      </c>
      <c r="Y275" s="1" t="s">
        <v>1546</v>
      </c>
      <c r="Z275" s="1" t="s">
        <v>1057</v>
      </c>
      <c r="AA275" s="8">
        <v>959404</v>
      </c>
    </row>
    <row r="276" spans="22:27">
      <c r="V276" s="8">
        <v>211010500</v>
      </c>
      <c r="W276" s="1" t="s">
        <v>21</v>
      </c>
      <c r="X276" s="8">
        <v>11</v>
      </c>
      <c r="Y276" s="1" t="s">
        <v>1546</v>
      </c>
      <c r="Z276" s="1" t="s">
        <v>1058</v>
      </c>
      <c r="AA276" s="8">
        <v>959406</v>
      </c>
    </row>
    <row r="277" spans="22:27">
      <c r="V277" s="8">
        <v>211020000</v>
      </c>
      <c r="W277" s="1" t="s">
        <v>21</v>
      </c>
      <c r="X277" s="8">
        <v>11</v>
      </c>
      <c r="Y277" s="1" t="s">
        <v>1547</v>
      </c>
      <c r="Z277" s="1" t="s">
        <v>28</v>
      </c>
      <c r="AA277" s="8">
        <v>959408</v>
      </c>
    </row>
    <row r="278" spans="22:27">
      <c r="V278" s="8">
        <v>211020100</v>
      </c>
      <c r="W278" s="1" t="s">
        <v>21</v>
      </c>
      <c r="X278" s="8">
        <v>11</v>
      </c>
      <c r="Y278" s="1" t="s">
        <v>1547</v>
      </c>
      <c r="Z278" s="1" t="s">
        <v>79</v>
      </c>
      <c r="AA278" s="8">
        <v>959409</v>
      </c>
    </row>
    <row r="279" spans="22:27">
      <c r="V279" s="8">
        <v>211020101</v>
      </c>
      <c r="W279" s="1" t="s">
        <v>21</v>
      </c>
      <c r="X279" s="8">
        <v>11</v>
      </c>
      <c r="Y279" s="1" t="s">
        <v>1547</v>
      </c>
      <c r="Z279" s="1" t="s">
        <v>1059</v>
      </c>
      <c r="AA279" s="8">
        <v>959410</v>
      </c>
    </row>
    <row r="280" spans="22:27">
      <c r="V280" s="8">
        <v>211020103</v>
      </c>
      <c r="W280" s="1" t="s">
        <v>21</v>
      </c>
      <c r="X280" s="8">
        <v>11</v>
      </c>
      <c r="Y280" s="1" t="s">
        <v>1547</v>
      </c>
      <c r="Z280" s="1" t="s">
        <v>1060</v>
      </c>
      <c r="AA280" s="8">
        <v>959411</v>
      </c>
    </row>
    <row r="281" spans="22:27">
      <c r="V281" s="8">
        <v>211020104</v>
      </c>
      <c r="W281" s="1" t="s">
        <v>21</v>
      </c>
      <c r="X281" s="8">
        <v>11</v>
      </c>
      <c r="Y281" s="1" t="s">
        <v>1547</v>
      </c>
      <c r="Z281" s="1" t="s">
        <v>1061</v>
      </c>
      <c r="AA281" s="8">
        <v>959411</v>
      </c>
    </row>
    <row r="282" spans="22:27">
      <c r="V282" s="8">
        <v>211020105</v>
      </c>
      <c r="W282" s="1" t="s">
        <v>21</v>
      </c>
      <c r="X282" s="8">
        <v>11</v>
      </c>
      <c r="Y282" s="1" t="s">
        <v>1547</v>
      </c>
      <c r="Z282" s="1" t="s">
        <v>1062</v>
      </c>
      <c r="AA282" s="8">
        <v>959411</v>
      </c>
    </row>
    <row r="283" spans="22:27">
      <c r="V283" s="8">
        <v>211020106</v>
      </c>
      <c r="W283" s="1" t="s">
        <v>21</v>
      </c>
      <c r="X283" s="8">
        <v>11</v>
      </c>
      <c r="Y283" s="1" t="s">
        <v>1547</v>
      </c>
      <c r="Z283" s="1" t="s">
        <v>1063</v>
      </c>
      <c r="AA283" s="8">
        <v>959411</v>
      </c>
    </row>
    <row r="284" spans="22:27">
      <c r="V284" s="8">
        <v>211020200</v>
      </c>
      <c r="W284" s="1" t="s">
        <v>21</v>
      </c>
      <c r="X284" s="8">
        <v>11</v>
      </c>
      <c r="Y284" s="1" t="s">
        <v>1547</v>
      </c>
      <c r="Z284" s="1" t="s">
        <v>1064</v>
      </c>
      <c r="AA284" s="8">
        <v>959412</v>
      </c>
    </row>
    <row r="285" spans="22:27">
      <c r="V285" s="8">
        <v>211020201</v>
      </c>
      <c r="W285" s="1" t="s">
        <v>21</v>
      </c>
      <c r="X285" s="8">
        <v>11</v>
      </c>
      <c r="Y285" s="1" t="s">
        <v>1547</v>
      </c>
      <c r="Z285" s="1" t="s">
        <v>1065</v>
      </c>
      <c r="AA285" s="8">
        <v>959409</v>
      </c>
    </row>
    <row r="286" spans="22:27">
      <c r="V286" s="8">
        <v>211020300</v>
      </c>
      <c r="W286" s="1" t="s">
        <v>21</v>
      </c>
      <c r="X286" s="8">
        <v>11</v>
      </c>
      <c r="Y286" s="1" t="s">
        <v>1547</v>
      </c>
      <c r="Z286" s="1" t="s">
        <v>1066</v>
      </c>
      <c r="AA286" s="8">
        <v>959414</v>
      </c>
    </row>
    <row r="287" spans="22:27">
      <c r="V287" s="8">
        <v>211020400</v>
      </c>
      <c r="W287" s="1" t="s">
        <v>21</v>
      </c>
      <c r="X287" s="8">
        <v>11</v>
      </c>
      <c r="Y287" s="1" t="s">
        <v>1547</v>
      </c>
      <c r="Z287" s="1" t="s">
        <v>1067</v>
      </c>
      <c r="AA287" s="8">
        <v>959416</v>
      </c>
    </row>
    <row r="288" spans="22:27">
      <c r="V288" s="8">
        <v>211020401</v>
      </c>
      <c r="W288" s="1" t="s">
        <v>21</v>
      </c>
      <c r="X288" s="8">
        <v>11</v>
      </c>
      <c r="Y288" s="1" t="s">
        <v>1547</v>
      </c>
      <c r="Z288" s="1" t="s">
        <v>1068</v>
      </c>
      <c r="AA288" s="8">
        <v>959417</v>
      </c>
    </row>
    <row r="289" spans="22:27">
      <c r="V289" s="8">
        <v>211020402</v>
      </c>
      <c r="W289" s="1" t="s">
        <v>21</v>
      </c>
      <c r="X289" s="8">
        <v>11</v>
      </c>
      <c r="Y289" s="1" t="s">
        <v>1547</v>
      </c>
      <c r="Z289" s="1" t="s">
        <v>1240</v>
      </c>
      <c r="AA289" s="8">
        <v>959416</v>
      </c>
    </row>
    <row r="290" spans="22:27">
      <c r="V290" s="8">
        <v>211020500</v>
      </c>
      <c r="W290" s="1" t="s">
        <v>21</v>
      </c>
      <c r="X290" s="8">
        <v>11</v>
      </c>
      <c r="Y290" s="1" t="s">
        <v>1547</v>
      </c>
      <c r="Z290" s="1" t="s">
        <v>1069</v>
      </c>
      <c r="AA290" s="8">
        <v>959418</v>
      </c>
    </row>
    <row r="291" spans="22:27">
      <c r="V291" s="8">
        <v>211030000</v>
      </c>
      <c r="W291" s="1" t="s">
        <v>21</v>
      </c>
      <c r="X291" s="8">
        <v>11</v>
      </c>
      <c r="Y291" s="1" t="s">
        <v>1548</v>
      </c>
      <c r="Z291" s="1" t="s">
        <v>347</v>
      </c>
      <c r="AA291" s="8">
        <v>959420</v>
      </c>
    </row>
    <row r="292" spans="22:27">
      <c r="V292" s="8">
        <v>211030100</v>
      </c>
      <c r="W292" s="1" t="s">
        <v>21</v>
      </c>
      <c r="X292" s="8">
        <v>11</v>
      </c>
      <c r="Y292" s="1" t="s">
        <v>1548</v>
      </c>
      <c r="Z292" s="1" t="s">
        <v>1042</v>
      </c>
      <c r="AA292" s="8">
        <v>959421</v>
      </c>
    </row>
    <row r="293" spans="22:27">
      <c r="V293" s="8">
        <v>211030200</v>
      </c>
      <c r="W293" s="1" t="s">
        <v>21</v>
      </c>
      <c r="X293" s="8">
        <v>11</v>
      </c>
      <c r="Y293" s="1" t="s">
        <v>1548</v>
      </c>
      <c r="Z293" s="1" t="s">
        <v>1070</v>
      </c>
      <c r="AA293" s="8">
        <v>959423</v>
      </c>
    </row>
    <row r="294" spans="22:27">
      <c r="V294" s="8">
        <v>211030201</v>
      </c>
      <c r="W294" s="1" t="s">
        <v>21</v>
      </c>
      <c r="X294" s="8">
        <v>11</v>
      </c>
      <c r="Y294" s="1" t="s">
        <v>1548</v>
      </c>
      <c r="Z294" s="1" t="s">
        <v>1071</v>
      </c>
      <c r="AA294" s="8">
        <v>959424</v>
      </c>
    </row>
    <row r="295" spans="22:27">
      <c r="V295" s="8">
        <v>211030202</v>
      </c>
      <c r="W295" s="1" t="s">
        <v>21</v>
      </c>
      <c r="X295" s="8">
        <v>11</v>
      </c>
      <c r="Y295" s="1" t="s">
        <v>1548</v>
      </c>
      <c r="Z295" s="1" t="s">
        <v>1072</v>
      </c>
      <c r="AA295" s="8">
        <v>959423</v>
      </c>
    </row>
    <row r="296" spans="22:27">
      <c r="V296" s="8">
        <v>211030203</v>
      </c>
      <c r="W296" s="1" t="s">
        <v>21</v>
      </c>
      <c r="X296" s="8">
        <v>11</v>
      </c>
      <c r="Y296" s="1" t="s">
        <v>1548</v>
      </c>
      <c r="Z296" s="1" t="s">
        <v>1073</v>
      </c>
      <c r="AA296" s="8">
        <v>959423</v>
      </c>
    </row>
    <row r="297" spans="22:27">
      <c r="V297" s="8">
        <v>211030204</v>
      </c>
      <c r="W297" s="1" t="s">
        <v>21</v>
      </c>
      <c r="X297" s="8">
        <v>11</v>
      </c>
      <c r="Y297" s="1" t="s">
        <v>1548</v>
      </c>
      <c r="Z297" s="1" t="s">
        <v>1074</v>
      </c>
      <c r="AA297" s="8">
        <v>959420</v>
      </c>
    </row>
    <row r="298" spans="22:27">
      <c r="V298" s="8">
        <v>211030205</v>
      </c>
      <c r="W298" s="1" t="s">
        <v>21</v>
      </c>
      <c r="X298" s="8">
        <v>11</v>
      </c>
      <c r="Y298" s="1" t="s">
        <v>1548</v>
      </c>
      <c r="Z298" s="1" t="s">
        <v>1075</v>
      </c>
      <c r="AA298" s="8">
        <v>959420</v>
      </c>
    </row>
    <row r="299" spans="22:27">
      <c r="V299" s="8">
        <v>211030300</v>
      </c>
      <c r="W299" s="1" t="s">
        <v>21</v>
      </c>
      <c r="X299" s="8">
        <v>11</v>
      </c>
      <c r="Y299" s="1" t="s">
        <v>1548</v>
      </c>
      <c r="Z299" s="1" t="s">
        <v>1044</v>
      </c>
      <c r="AA299" s="8">
        <v>959426</v>
      </c>
    </row>
    <row r="300" spans="22:27">
      <c r="V300" s="8">
        <v>211030400</v>
      </c>
      <c r="W300" s="1" t="s">
        <v>21</v>
      </c>
      <c r="X300" s="8">
        <v>11</v>
      </c>
      <c r="Y300" s="1" t="s">
        <v>1548</v>
      </c>
      <c r="Z300" s="1" t="s">
        <v>1076</v>
      </c>
      <c r="AA300" s="8">
        <v>959428</v>
      </c>
    </row>
    <row r="301" spans="22:27">
      <c r="V301" s="8">
        <v>211030500</v>
      </c>
      <c r="W301" s="1" t="s">
        <v>21</v>
      </c>
      <c r="X301" s="8">
        <v>11</v>
      </c>
      <c r="Y301" s="1" t="s">
        <v>1548</v>
      </c>
      <c r="Z301" s="1" t="s">
        <v>1077</v>
      </c>
      <c r="AA301" s="8">
        <v>959430</v>
      </c>
    </row>
    <row r="302" spans="22:27">
      <c r="V302" s="8">
        <v>211040000</v>
      </c>
      <c r="W302" s="1" t="s">
        <v>21</v>
      </c>
      <c r="X302" s="8">
        <v>11</v>
      </c>
      <c r="Y302" s="1" t="s">
        <v>1549</v>
      </c>
      <c r="Z302" s="1" t="s">
        <v>348</v>
      </c>
      <c r="AA302" s="8">
        <v>959432</v>
      </c>
    </row>
    <row r="303" spans="22:27">
      <c r="V303" s="8">
        <v>211040100</v>
      </c>
      <c r="W303" s="1" t="s">
        <v>21</v>
      </c>
      <c r="X303" s="8">
        <v>11</v>
      </c>
      <c r="Y303" s="1" t="s">
        <v>1549</v>
      </c>
      <c r="Z303" s="1" t="s">
        <v>1078</v>
      </c>
      <c r="AA303" s="8">
        <v>959433</v>
      </c>
    </row>
    <row r="304" spans="22:27">
      <c r="V304" s="8">
        <v>211040200</v>
      </c>
      <c r="W304" s="1" t="s">
        <v>21</v>
      </c>
      <c r="X304" s="8">
        <v>11</v>
      </c>
      <c r="Y304" s="1" t="s">
        <v>1549</v>
      </c>
      <c r="Z304" s="1" t="s">
        <v>95</v>
      </c>
      <c r="AA304" s="8">
        <v>959435</v>
      </c>
    </row>
    <row r="305" spans="22:27">
      <c r="V305" s="8">
        <v>211040300</v>
      </c>
      <c r="W305" s="1" t="s">
        <v>21</v>
      </c>
      <c r="X305" s="8">
        <v>11</v>
      </c>
      <c r="Y305" s="1" t="s">
        <v>1549</v>
      </c>
      <c r="Z305" s="1" t="s">
        <v>1079</v>
      </c>
      <c r="AA305" s="8">
        <v>959437</v>
      </c>
    </row>
    <row r="306" spans="22:27">
      <c r="V306" s="8">
        <v>211040400</v>
      </c>
      <c r="W306" s="1" t="s">
        <v>21</v>
      </c>
      <c r="X306" s="8">
        <v>11</v>
      </c>
      <c r="Y306" s="1" t="s">
        <v>1549</v>
      </c>
      <c r="Z306" s="1" t="s">
        <v>1080</v>
      </c>
      <c r="AA306" s="8">
        <v>959439</v>
      </c>
    </row>
    <row r="307" spans="22:27">
      <c r="V307" s="8">
        <v>211050000</v>
      </c>
      <c r="W307" s="1" t="s">
        <v>21</v>
      </c>
      <c r="X307" s="8">
        <v>11</v>
      </c>
      <c r="Y307" s="1" t="s">
        <v>1550</v>
      </c>
      <c r="Z307" s="1" t="s">
        <v>349</v>
      </c>
      <c r="AA307" s="8">
        <v>959441</v>
      </c>
    </row>
    <row r="308" spans="22:27">
      <c r="V308" s="8">
        <v>211050100</v>
      </c>
      <c r="W308" s="1" t="s">
        <v>21</v>
      </c>
      <c r="X308" s="8">
        <v>11</v>
      </c>
      <c r="Y308" s="1" t="s">
        <v>1550</v>
      </c>
      <c r="Z308" s="1" t="s">
        <v>80</v>
      </c>
      <c r="AA308" s="8">
        <v>959442</v>
      </c>
    </row>
    <row r="309" spans="22:27">
      <c r="V309" s="8">
        <v>211050101</v>
      </c>
      <c r="W309" s="1" t="s">
        <v>21</v>
      </c>
      <c r="X309" s="8">
        <v>11</v>
      </c>
      <c r="Y309" s="1" t="s">
        <v>1550</v>
      </c>
      <c r="Z309" s="1" t="s">
        <v>1081</v>
      </c>
      <c r="AA309" s="8">
        <v>959441</v>
      </c>
    </row>
    <row r="310" spans="22:27">
      <c r="V310" s="8">
        <v>211050200</v>
      </c>
      <c r="W310" s="1" t="s">
        <v>21</v>
      </c>
      <c r="X310" s="8">
        <v>11</v>
      </c>
      <c r="Y310" s="1" t="s">
        <v>1550</v>
      </c>
      <c r="Z310" s="1" t="s">
        <v>81</v>
      </c>
      <c r="AA310" s="8">
        <v>959445</v>
      </c>
    </row>
    <row r="311" spans="22:27">
      <c r="V311" s="8">
        <v>211050201</v>
      </c>
      <c r="W311" s="1" t="s">
        <v>21</v>
      </c>
      <c r="X311" s="8">
        <v>11</v>
      </c>
      <c r="Y311" s="1" t="s">
        <v>1550</v>
      </c>
      <c r="Z311" s="1" t="s">
        <v>1082</v>
      </c>
      <c r="AA311" s="8">
        <v>959441</v>
      </c>
    </row>
    <row r="312" spans="22:27">
      <c r="V312" s="8">
        <v>211060000</v>
      </c>
      <c r="W312" s="1" t="s">
        <v>21</v>
      </c>
      <c r="X312" s="8">
        <v>11</v>
      </c>
      <c r="Y312" s="1" t="s">
        <v>1551</v>
      </c>
      <c r="Z312" s="1" t="s">
        <v>350</v>
      </c>
      <c r="AA312" s="8">
        <v>959447</v>
      </c>
    </row>
    <row r="313" spans="22:27">
      <c r="V313" s="8">
        <v>211060100</v>
      </c>
      <c r="W313" s="1" t="s">
        <v>21</v>
      </c>
      <c r="X313" s="8">
        <v>11</v>
      </c>
      <c r="Y313" s="1" t="s">
        <v>1551</v>
      </c>
      <c r="Z313" s="1" t="s">
        <v>1083</v>
      </c>
      <c r="AA313" s="8">
        <v>959448</v>
      </c>
    </row>
    <row r="314" spans="22:27">
      <c r="V314" s="8">
        <v>211060101</v>
      </c>
      <c r="W314" s="1" t="s">
        <v>21</v>
      </c>
      <c r="X314" s="8">
        <v>11</v>
      </c>
      <c r="Y314" s="1" t="s">
        <v>1551</v>
      </c>
      <c r="Z314" s="1" t="s">
        <v>1084</v>
      </c>
      <c r="AA314" s="8">
        <v>959448</v>
      </c>
    </row>
    <row r="315" spans="22:27">
      <c r="V315" s="8">
        <v>211060200</v>
      </c>
      <c r="W315" s="1" t="s">
        <v>21</v>
      </c>
      <c r="X315" s="8">
        <v>11</v>
      </c>
      <c r="Y315" s="1" t="s">
        <v>1551</v>
      </c>
      <c r="Z315" s="1" t="s">
        <v>1085</v>
      </c>
      <c r="AA315" s="8">
        <v>959450</v>
      </c>
    </row>
    <row r="316" spans="22:27">
      <c r="V316" s="8">
        <v>211060300</v>
      </c>
      <c r="W316" s="1" t="s">
        <v>21</v>
      </c>
      <c r="X316" s="8">
        <v>11</v>
      </c>
      <c r="Y316" s="1" t="s">
        <v>1551</v>
      </c>
      <c r="Z316" s="1" t="s">
        <v>1086</v>
      </c>
      <c r="AA316" s="8">
        <v>959453</v>
      </c>
    </row>
    <row r="317" spans="22:27">
      <c r="V317" s="8">
        <v>211060301</v>
      </c>
      <c r="W317" s="1" t="s">
        <v>21</v>
      </c>
      <c r="X317" s="8">
        <v>11</v>
      </c>
      <c r="Y317" s="1" t="s">
        <v>1551</v>
      </c>
      <c r="Z317" s="1" t="s">
        <v>1087</v>
      </c>
      <c r="AA317" s="8">
        <v>959454</v>
      </c>
    </row>
    <row r="318" spans="22:27">
      <c r="V318" s="8">
        <v>211060400</v>
      </c>
      <c r="W318" s="1" t="s">
        <v>21</v>
      </c>
      <c r="X318" s="8">
        <v>11</v>
      </c>
      <c r="Y318" s="1" t="s">
        <v>1551</v>
      </c>
      <c r="Z318" s="1" t="s">
        <v>1088</v>
      </c>
      <c r="AA318" s="8">
        <v>959456</v>
      </c>
    </row>
    <row r="319" spans="22:27">
      <c r="V319" s="8">
        <v>211060401</v>
      </c>
      <c r="W319" s="1" t="s">
        <v>21</v>
      </c>
      <c r="X319" s="8">
        <v>11</v>
      </c>
      <c r="Y319" s="1" t="s">
        <v>1551</v>
      </c>
      <c r="Z319" s="1" t="s">
        <v>1089</v>
      </c>
      <c r="AA319" s="8">
        <v>959457</v>
      </c>
    </row>
    <row r="320" spans="22:27">
      <c r="V320" s="8">
        <v>211060402</v>
      </c>
      <c r="W320" s="1" t="s">
        <v>21</v>
      </c>
      <c r="X320" s="8">
        <v>11</v>
      </c>
      <c r="Y320" s="1" t="s">
        <v>1551</v>
      </c>
      <c r="Z320" s="1" t="s">
        <v>1090</v>
      </c>
      <c r="AA320" s="8">
        <v>959457</v>
      </c>
    </row>
    <row r="321" spans="22:27">
      <c r="V321" s="8">
        <v>211060500</v>
      </c>
      <c r="W321" s="1" t="s">
        <v>21</v>
      </c>
      <c r="X321" s="8">
        <v>11</v>
      </c>
      <c r="Y321" s="1" t="s">
        <v>1551</v>
      </c>
      <c r="Z321" s="1" t="s">
        <v>1091</v>
      </c>
      <c r="AA321" s="8">
        <v>959458</v>
      </c>
    </row>
    <row r="322" spans="22:27">
      <c r="V322" s="8">
        <v>211060600</v>
      </c>
      <c r="W322" s="1" t="s">
        <v>21</v>
      </c>
      <c r="X322" s="8">
        <v>11</v>
      </c>
      <c r="Y322" s="1" t="s">
        <v>1551</v>
      </c>
      <c r="Z322" s="1" t="s">
        <v>1092</v>
      </c>
      <c r="AA322" s="8">
        <v>959459</v>
      </c>
    </row>
    <row r="323" spans="22:27">
      <c r="V323" s="8">
        <v>211060700</v>
      </c>
      <c r="W323" s="1" t="s">
        <v>21</v>
      </c>
      <c r="X323" s="8">
        <v>11</v>
      </c>
      <c r="Y323" s="1" t="s">
        <v>1551</v>
      </c>
      <c r="Z323" s="1" t="s">
        <v>1093</v>
      </c>
      <c r="AA323" s="8">
        <v>959460</v>
      </c>
    </row>
    <row r="324" spans="22:27">
      <c r="V324" s="8">
        <v>211060701</v>
      </c>
      <c r="W324" s="1" t="s">
        <v>21</v>
      </c>
      <c r="X324" s="8">
        <v>11</v>
      </c>
      <c r="Y324" s="1" t="s">
        <v>1551</v>
      </c>
      <c r="Z324" s="1" t="s">
        <v>1094</v>
      </c>
      <c r="AA324" s="8">
        <v>959460</v>
      </c>
    </row>
    <row r="325" spans="22:27">
      <c r="V325" s="8">
        <v>211060800</v>
      </c>
      <c r="W325" s="1" t="s">
        <v>21</v>
      </c>
      <c r="X325" s="8">
        <v>11</v>
      </c>
      <c r="Y325" s="1" t="s">
        <v>1551</v>
      </c>
      <c r="Z325" s="1" t="s">
        <v>1095</v>
      </c>
      <c r="AA325" s="8">
        <v>959461</v>
      </c>
    </row>
    <row r="326" spans="22:27">
      <c r="V326" s="8">
        <v>211060801</v>
      </c>
      <c r="W326" s="1" t="s">
        <v>21</v>
      </c>
      <c r="X326" s="8">
        <v>11</v>
      </c>
      <c r="Y326" s="1" t="s">
        <v>1551</v>
      </c>
      <c r="Z326" s="1" t="s">
        <v>1096</v>
      </c>
      <c r="AA326" s="8">
        <v>959461</v>
      </c>
    </row>
    <row r="327" spans="22:27">
      <c r="V327" s="8">
        <v>212010000</v>
      </c>
      <c r="W327" s="1" t="s">
        <v>21</v>
      </c>
      <c r="X327" s="8">
        <v>12</v>
      </c>
      <c r="Y327" s="1" t="s">
        <v>1552</v>
      </c>
      <c r="Z327" s="1" t="s">
        <v>29</v>
      </c>
      <c r="AA327" s="8">
        <v>959462</v>
      </c>
    </row>
    <row r="328" spans="22:27">
      <c r="V328" s="8">
        <v>212010100</v>
      </c>
      <c r="W328" s="1" t="s">
        <v>21</v>
      </c>
      <c r="X328" s="8">
        <v>12</v>
      </c>
      <c r="Y328" s="1" t="s">
        <v>1552</v>
      </c>
      <c r="Z328" s="1" t="s">
        <v>1097</v>
      </c>
      <c r="AA328" s="8">
        <v>959463</v>
      </c>
    </row>
    <row r="329" spans="22:27">
      <c r="V329" s="8">
        <v>212010101</v>
      </c>
      <c r="W329" s="1" t="s">
        <v>21</v>
      </c>
      <c r="X329" s="8">
        <v>12</v>
      </c>
      <c r="Y329" s="1" t="s">
        <v>1552</v>
      </c>
      <c r="Z329" s="1" t="s">
        <v>1098</v>
      </c>
      <c r="AA329" s="8">
        <v>959464</v>
      </c>
    </row>
    <row r="330" spans="22:27">
      <c r="V330" s="8">
        <v>212010200</v>
      </c>
      <c r="W330" s="1" t="s">
        <v>21</v>
      </c>
      <c r="X330" s="8">
        <v>12</v>
      </c>
      <c r="Y330" s="1" t="s">
        <v>1552</v>
      </c>
      <c r="Z330" s="1" t="s">
        <v>351</v>
      </c>
      <c r="AA330" s="8">
        <v>959466</v>
      </c>
    </row>
    <row r="331" spans="22:27">
      <c r="V331" s="8">
        <v>212010201</v>
      </c>
      <c r="W331" s="1" t="s">
        <v>21</v>
      </c>
      <c r="X331" s="8">
        <v>12</v>
      </c>
      <c r="Y331" s="1" t="s">
        <v>1552</v>
      </c>
      <c r="Z331" s="1" t="s">
        <v>1099</v>
      </c>
      <c r="AA331" s="8">
        <v>959466</v>
      </c>
    </row>
    <row r="332" spans="22:27">
      <c r="V332" s="8">
        <v>212010300</v>
      </c>
      <c r="W332" s="1" t="s">
        <v>21</v>
      </c>
      <c r="X332" s="8">
        <v>12</v>
      </c>
      <c r="Y332" s="1" t="s">
        <v>1552</v>
      </c>
      <c r="Z332" s="1" t="s">
        <v>352</v>
      </c>
      <c r="AA332" s="8">
        <v>959468</v>
      </c>
    </row>
    <row r="333" spans="22:27">
      <c r="V333" s="8">
        <v>212010400</v>
      </c>
      <c r="W333" s="1" t="s">
        <v>21</v>
      </c>
      <c r="X333" s="8">
        <v>12</v>
      </c>
      <c r="Y333" s="1" t="s">
        <v>1552</v>
      </c>
      <c r="Z333" s="1" t="s">
        <v>1242</v>
      </c>
      <c r="AA333" s="8">
        <v>959470</v>
      </c>
    </row>
    <row r="334" spans="22:27">
      <c r="V334" s="8">
        <v>212010500</v>
      </c>
      <c r="W334" s="1" t="s">
        <v>21</v>
      </c>
      <c r="X334" s="8">
        <v>12</v>
      </c>
      <c r="Y334" s="1" t="s">
        <v>1552</v>
      </c>
      <c r="Z334" s="1" t="s">
        <v>82</v>
      </c>
      <c r="AA334" s="8">
        <v>959473</v>
      </c>
    </row>
    <row r="335" spans="22:27">
      <c r="V335" s="8">
        <v>212010600</v>
      </c>
      <c r="W335" s="1" t="s">
        <v>21</v>
      </c>
      <c r="X335" s="8">
        <v>12</v>
      </c>
      <c r="Y335" s="1" t="s">
        <v>1552</v>
      </c>
      <c r="Z335" s="1" t="s">
        <v>1100</v>
      </c>
      <c r="AA335" s="8">
        <v>959476</v>
      </c>
    </row>
    <row r="336" spans="22:27">
      <c r="V336" s="8">
        <v>212020000</v>
      </c>
      <c r="W336" s="1" t="s">
        <v>21</v>
      </c>
      <c r="X336" s="8">
        <v>12</v>
      </c>
      <c r="Y336" s="1" t="s">
        <v>1553</v>
      </c>
      <c r="Z336" s="1" t="s">
        <v>30</v>
      </c>
      <c r="AA336" s="8">
        <v>959478</v>
      </c>
    </row>
    <row r="337" spans="22:27">
      <c r="V337" s="8">
        <v>212020100</v>
      </c>
      <c r="W337" s="1" t="s">
        <v>21</v>
      </c>
      <c r="X337" s="8">
        <v>12</v>
      </c>
      <c r="Y337" s="1" t="s">
        <v>1553</v>
      </c>
      <c r="Z337" s="1" t="s">
        <v>1101</v>
      </c>
      <c r="AA337" s="8">
        <v>959479</v>
      </c>
    </row>
    <row r="338" spans="22:27">
      <c r="V338" s="8">
        <v>212020200</v>
      </c>
      <c r="W338" s="1" t="s">
        <v>21</v>
      </c>
      <c r="X338" s="8">
        <v>12</v>
      </c>
      <c r="Y338" s="1" t="s">
        <v>1553</v>
      </c>
      <c r="Z338" s="1" t="s">
        <v>353</v>
      </c>
      <c r="AA338" s="8">
        <v>959481</v>
      </c>
    </row>
    <row r="339" spans="22:27">
      <c r="V339" s="8">
        <v>212020300</v>
      </c>
      <c r="W339" s="1" t="s">
        <v>21</v>
      </c>
      <c r="X339" s="8">
        <v>12</v>
      </c>
      <c r="Y339" s="1" t="s">
        <v>1553</v>
      </c>
      <c r="Z339" s="1" t="s">
        <v>1102</v>
      </c>
      <c r="AA339" s="8">
        <v>959483</v>
      </c>
    </row>
    <row r="340" spans="22:27">
      <c r="V340" s="8">
        <v>212020400</v>
      </c>
      <c r="W340" s="1" t="s">
        <v>21</v>
      </c>
      <c r="X340" s="8">
        <v>12</v>
      </c>
      <c r="Y340" s="1" t="s">
        <v>1553</v>
      </c>
      <c r="Z340" s="1" t="s">
        <v>1103</v>
      </c>
      <c r="AA340" s="8">
        <v>959485</v>
      </c>
    </row>
    <row r="341" spans="22:27">
      <c r="V341" s="8">
        <v>212020500</v>
      </c>
      <c r="W341" s="1" t="s">
        <v>21</v>
      </c>
      <c r="X341" s="8">
        <v>12</v>
      </c>
      <c r="Y341" s="1" t="s">
        <v>1553</v>
      </c>
      <c r="Z341" s="1" t="s">
        <v>1104</v>
      </c>
      <c r="AA341" s="8">
        <v>959487</v>
      </c>
    </row>
    <row r="342" spans="22:27">
      <c r="V342" s="8">
        <v>212030000</v>
      </c>
      <c r="W342" s="1" t="s">
        <v>21</v>
      </c>
      <c r="X342" s="8">
        <v>12</v>
      </c>
      <c r="Y342" s="1" t="s">
        <v>1554</v>
      </c>
      <c r="Z342" s="1" t="s">
        <v>31</v>
      </c>
      <c r="AA342" s="8">
        <v>959490</v>
      </c>
    </row>
    <row r="343" spans="22:27">
      <c r="V343" s="8">
        <v>212030100</v>
      </c>
      <c r="W343" s="1" t="s">
        <v>21</v>
      </c>
      <c r="X343" s="8">
        <v>12</v>
      </c>
      <c r="Y343" s="1" t="s">
        <v>1554</v>
      </c>
      <c r="Z343" s="1" t="s">
        <v>1105</v>
      </c>
      <c r="AA343" s="8">
        <v>959491</v>
      </c>
    </row>
    <row r="344" spans="22:27">
      <c r="V344" s="8">
        <v>212030200</v>
      </c>
      <c r="W344" s="1" t="s">
        <v>21</v>
      </c>
      <c r="X344" s="8">
        <v>12</v>
      </c>
      <c r="Y344" s="1" t="s">
        <v>1554</v>
      </c>
      <c r="Z344" s="1" t="s">
        <v>85</v>
      </c>
      <c r="AA344" s="8">
        <v>959493</v>
      </c>
    </row>
    <row r="345" spans="22:27">
      <c r="V345" s="8">
        <v>212030300</v>
      </c>
      <c r="W345" s="1" t="s">
        <v>21</v>
      </c>
      <c r="X345" s="8">
        <v>12</v>
      </c>
      <c r="Y345" s="1" t="s">
        <v>1554</v>
      </c>
      <c r="Z345" s="1" t="s">
        <v>86</v>
      </c>
      <c r="AA345" s="8">
        <v>959494</v>
      </c>
    </row>
    <row r="346" spans="22:27">
      <c r="V346" s="8">
        <v>212030400</v>
      </c>
      <c r="W346" s="1" t="s">
        <v>21</v>
      </c>
      <c r="X346" s="8">
        <v>12</v>
      </c>
      <c r="Y346" s="1" t="s">
        <v>1554</v>
      </c>
      <c r="Z346" s="1" t="s">
        <v>87</v>
      </c>
      <c r="AA346" s="8">
        <v>959495</v>
      </c>
    </row>
    <row r="347" spans="22:27">
      <c r="V347" s="8">
        <v>212030500</v>
      </c>
      <c r="W347" s="1" t="s">
        <v>21</v>
      </c>
      <c r="X347" s="8">
        <v>12</v>
      </c>
      <c r="Y347" s="1" t="s">
        <v>1554</v>
      </c>
      <c r="Z347" s="1" t="s">
        <v>88</v>
      </c>
      <c r="AA347" s="8">
        <v>959496</v>
      </c>
    </row>
    <row r="348" spans="22:27">
      <c r="V348" s="8">
        <v>212030600</v>
      </c>
      <c r="W348" s="1" t="s">
        <v>21</v>
      </c>
      <c r="X348" s="8">
        <v>12</v>
      </c>
      <c r="Y348" s="1" t="s">
        <v>1554</v>
      </c>
      <c r="Z348" s="1" t="s">
        <v>1106</v>
      </c>
      <c r="AA348" s="8">
        <v>959497</v>
      </c>
    </row>
    <row r="349" spans="22:27">
      <c r="V349" s="8">
        <v>212030700</v>
      </c>
      <c r="W349" s="1" t="s">
        <v>21</v>
      </c>
      <c r="X349" s="8">
        <v>12</v>
      </c>
      <c r="Y349" s="1" t="s">
        <v>1554</v>
      </c>
      <c r="Z349" s="1" t="s">
        <v>1107</v>
      </c>
      <c r="AA349" s="8">
        <v>959499</v>
      </c>
    </row>
    <row r="350" spans="22:27">
      <c r="V350" s="8">
        <v>212030800</v>
      </c>
      <c r="W350" s="1" t="s">
        <v>21</v>
      </c>
      <c r="X350" s="8">
        <v>12</v>
      </c>
      <c r="Y350" s="1" t="s">
        <v>1554</v>
      </c>
      <c r="Z350" s="1" t="s">
        <v>1108</v>
      </c>
      <c r="AA350" s="8">
        <v>959501</v>
      </c>
    </row>
    <row r="351" spans="22:27">
      <c r="V351" s="8">
        <v>212030900</v>
      </c>
      <c r="W351" s="1" t="s">
        <v>21</v>
      </c>
      <c r="X351" s="8">
        <v>12</v>
      </c>
      <c r="Y351" s="1" t="s">
        <v>1554</v>
      </c>
      <c r="Z351" s="1" t="s">
        <v>89</v>
      </c>
      <c r="AA351" s="8">
        <v>959503</v>
      </c>
    </row>
    <row r="352" spans="22:27">
      <c r="V352" s="8">
        <v>212031000</v>
      </c>
      <c r="W352" s="1" t="s">
        <v>21</v>
      </c>
      <c r="X352" s="8">
        <v>12</v>
      </c>
      <c r="Y352" s="1" t="s">
        <v>1554</v>
      </c>
      <c r="Z352" s="1" t="s">
        <v>90</v>
      </c>
      <c r="AA352" s="8">
        <v>959503</v>
      </c>
    </row>
    <row r="353" spans="22:27">
      <c r="V353" s="8">
        <v>212031100</v>
      </c>
      <c r="W353" s="1" t="s">
        <v>21</v>
      </c>
      <c r="X353" s="8">
        <v>12</v>
      </c>
      <c r="Y353" s="1" t="s">
        <v>1554</v>
      </c>
      <c r="Z353" s="1" t="s">
        <v>1109</v>
      </c>
      <c r="AA353" s="8">
        <v>959505</v>
      </c>
    </row>
    <row r="354" spans="22:27">
      <c r="V354" s="8">
        <v>212031200</v>
      </c>
      <c r="W354" s="1" t="s">
        <v>21</v>
      </c>
      <c r="X354" s="8">
        <v>12</v>
      </c>
      <c r="Y354" s="1" t="s">
        <v>1554</v>
      </c>
      <c r="Z354" s="1" t="s">
        <v>91</v>
      </c>
      <c r="AA354" s="8">
        <v>959507</v>
      </c>
    </row>
    <row r="355" spans="22:27">
      <c r="V355" s="8">
        <v>212031300</v>
      </c>
      <c r="W355" s="1" t="s">
        <v>21</v>
      </c>
      <c r="X355" s="8">
        <v>12</v>
      </c>
      <c r="Y355" s="1" t="s">
        <v>1554</v>
      </c>
      <c r="Z355" s="1" t="s">
        <v>1110</v>
      </c>
      <c r="AA355" s="8">
        <v>959490</v>
      </c>
    </row>
    <row r="356" spans="22:27">
      <c r="V356" s="8">
        <v>212031400</v>
      </c>
      <c r="W356" s="1" t="s">
        <v>21</v>
      </c>
      <c r="X356" s="8">
        <v>12</v>
      </c>
      <c r="Y356" s="1" t="s">
        <v>1554</v>
      </c>
      <c r="Z356" s="1" t="s">
        <v>1111</v>
      </c>
      <c r="AA356" s="8">
        <v>959503</v>
      </c>
    </row>
    <row r="357" spans="22:27">
      <c r="V357" s="8">
        <v>212031500</v>
      </c>
      <c r="W357" s="1" t="s">
        <v>21</v>
      </c>
      <c r="X357" s="8">
        <v>12</v>
      </c>
      <c r="Y357" s="1" t="s">
        <v>1554</v>
      </c>
      <c r="Z357" s="1" t="s">
        <v>1112</v>
      </c>
      <c r="AA357" s="8">
        <v>959490</v>
      </c>
    </row>
    <row r="358" spans="22:27">
      <c r="V358" s="8">
        <v>212031600</v>
      </c>
      <c r="W358" s="1" t="s">
        <v>21</v>
      </c>
      <c r="X358" s="8">
        <v>12</v>
      </c>
      <c r="Y358" s="1" t="s">
        <v>1554</v>
      </c>
      <c r="Z358" s="1" t="s">
        <v>1113</v>
      </c>
      <c r="AA358" s="8">
        <v>959499</v>
      </c>
    </row>
    <row r="359" spans="22:27">
      <c r="V359" s="8">
        <v>212040000</v>
      </c>
      <c r="W359" s="1" t="s">
        <v>21</v>
      </c>
      <c r="X359" s="8">
        <v>12</v>
      </c>
      <c r="Y359" s="1" t="s">
        <v>1555</v>
      </c>
      <c r="Z359" s="1" t="s">
        <v>354</v>
      </c>
      <c r="AA359" s="8">
        <v>959514</v>
      </c>
    </row>
    <row r="360" spans="22:27">
      <c r="V360" s="8">
        <v>212040100</v>
      </c>
      <c r="W360" s="1" t="s">
        <v>21</v>
      </c>
      <c r="X360" s="8">
        <v>12</v>
      </c>
      <c r="Y360" s="1" t="s">
        <v>1555</v>
      </c>
      <c r="Z360" s="1" t="s">
        <v>1114</v>
      </c>
      <c r="AA360" s="8">
        <v>959510</v>
      </c>
    </row>
    <row r="361" spans="22:27">
      <c r="V361" s="8">
        <v>212040200</v>
      </c>
      <c r="W361" s="1" t="s">
        <v>21</v>
      </c>
      <c r="X361" s="8">
        <v>12</v>
      </c>
      <c r="Y361" s="1" t="s">
        <v>1555</v>
      </c>
      <c r="Z361" s="1" t="s">
        <v>1115</v>
      </c>
      <c r="AA361" s="8">
        <v>959512</v>
      </c>
    </row>
    <row r="362" spans="22:27">
      <c r="V362" s="8">
        <v>212040300</v>
      </c>
      <c r="W362" s="1" t="s">
        <v>21</v>
      </c>
      <c r="X362" s="8">
        <v>12</v>
      </c>
      <c r="Y362" s="1" t="s">
        <v>1555</v>
      </c>
      <c r="Z362" s="1" t="s">
        <v>96</v>
      </c>
      <c r="AA362" s="8">
        <v>959515</v>
      </c>
    </row>
    <row r="363" spans="22:27">
      <c r="V363" s="8">
        <v>212040400</v>
      </c>
      <c r="W363" s="1" t="s">
        <v>21</v>
      </c>
      <c r="X363" s="8">
        <v>12</v>
      </c>
      <c r="Y363" s="1" t="s">
        <v>1555</v>
      </c>
      <c r="Z363" s="1" t="s">
        <v>97</v>
      </c>
      <c r="AA363" s="8">
        <v>959517</v>
      </c>
    </row>
    <row r="364" spans="22:27">
      <c r="V364" s="8">
        <v>101000000</v>
      </c>
      <c r="W364" s="1" t="s">
        <v>17</v>
      </c>
      <c r="X364" s="8">
        <v>13</v>
      </c>
      <c r="Y364" s="1" t="s">
        <v>1556</v>
      </c>
      <c r="Z364" s="1" t="s">
        <v>1356</v>
      </c>
      <c r="AA364" s="8">
        <v>958987</v>
      </c>
    </row>
    <row r="365" spans="22:27">
      <c r="V365" s="8">
        <v>101010000</v>
      </c>
      <c r="W365" s="1" t="s">
        <v>17</v>
      </c>
      <c r="X365" s="8">
        <v>13</v>
      </c>
      <c r="Y365" s="1" t="s">
        <v>1556</v>
      </c>
      <c r="Z365" s="1" t="s">
        <v>325</v>
      </c>
      <c r="AA365" s="8">
        <v>958987</v>
      </c>
    </row>
    <row r="366" spans="22:27">
      <c r="V366" s="8">
        <v>101010101</v>
      </c>
      <c r="W366" s="1" t="s">
        <v>17</v>
      </c>
      <c r="X366" s="8">
        <v>13</v>
      </c>
      <c r="Y366" s="1" t="s">
        <v>1556</v>
      </c>
      <c r="Z366" s="1" t="s">
        <v>1357</v>
      </c>
      <c r="AA366" s="8">
        <v>958990</v>
      </c>
    </row>
    <row r="367" spans="22:27">
      <c r="V367" s="8">
        <v>101010102</v>
      </c>
      <c r="W367" s="1" t="s">
        <v>17</v>
      </c>
      <c r="X367" s="8">
        <v>13</v>
      </c>
      <c r="Y367" s="1" t="s">
        <v>1556</v>
      </c>
      <c r="Z367" s="1" t="s">
        <v>1358</v>
      </c>
      <c r="AA367" s="8">
        <v>958992</v>
      </c>
    </row>
    <row r="368" spans="22:27">
      <c r="V368" s="8">
        <v>101010103</v>
      </c>
      <c r="W368" s="1" t="s">
        <v>17</v>
      </c>
      <c r="X368" s="8">
        <v>13</v>
      </c>
      <c r="Y368" s="1" t="s">
        <v>1556</v>
      </c>
      <c r="Z368" s="1" t="s">
        <v>1359</v>
      </c>
      <c r="AA368" s="8">
        <v>958994</v>
      </c>
    </row>
    <row r="369" spans="22:27">
      <c r="V369" s="8">
        <v>101020000</v>
      </c>
      <c r="W369" s="1" t="s">
        <v>17</v>
      </c>
      <c r="X369" s="8">
        <v>13</v>
      </c>
      <c r="Y369" s="1" t="s">
        <v>1557</v>
      </c>
      <c r="Z369" s="1" t="s">
        <v>92</v>
      </c>
      <c r="AA369" s="8">
        <v>958996</v>
      </c>
    </row>
    <row r="370" spans="22:27">
      <c r="V370" s="8">
        <v>101020101</v>
      </c>
      <c r="W370" s="1" t="s">
        <v>17</v>
      </c>
      <c r="X370" s="8">
        <v>13</v>
      </c>
      <c r="Y370" s="1" t="s">
        <v>1557</v>
      </c>
      <c r="Z370" s="1" t="s">
        <v>1360</v>
      </c>
      <c r="AA370" s="8">
        <v>958997</v>
      </c>
    </row>
    <row r="371" spans="22:27">
      <c r="V371" s="8">
        <v>101020102</v>
      </c>
      <c r="W371" s="1" t="s">
        <v>17</v>
      </c>
      <c r="X371" s="8">
        <v>13</v>
      </c>
      <c r="Y371" s="1" t="s">
        <v>1557</v>
      </c>
      <c r="Z371" s="1" t="s">
        <v>1361</v>
      </c>
      <c r="AA371" s="8">
        <v>958997</v>
      </c>
    </row>
    <row r="372" spans="22:27">
      <c r="V372" s="8">
        <v>101020201</v>
      </c>
      <c r="W372" s="1" t="s">
        <v>17</v>
      </c>
      <c r="X372" s="8">
        <v>13</v>
      </c>
      <c r="Y372" s="1" t="s">
        <v>1557</v>
      </c>
      <c r="Z372" s="1" t="s">
        <v>327</v>
      </c>
      <c r="AA372" s="8">
        <v>959000</v>
      </c>
    </row>
    <row r="373" spans="22:27">
      <c r="V373" s="8">
        <v>101020301</v>
      </c>
      <c r="W373" s="1" t="s">
        <v>17</v>
      </c>
      <c r="X373" s="8">
        <v>13</v>
      </c>
      <c r="Y373" s="1" t="s">
        <v>1557</v>
      </c>
      <c r="Z373" s="1" t="s">
        <v>1362</v>
      </c>
      <c r="AA373" s="8">
        <v>959002</v>
      </c>
    </row>
    <row r="374" spans="22:27">
      <c r="V374" s="8">
        <v>101030000</v>
      </c>
      <c r="W374" s="1" t="s">
        <v>17</v>
      </c>
      <c r="X374" s="8">
        <v>13</v>
      </c>
      <c r="Y374" s="1" t="s">
        <v>1558</v>
      </c>
      <c r="Z374" s="1" t="s">
        <v>330</v>
      </c>
      <c r="AA374" s="8">
        <v>959035</v>
      </c>
    </row>
    <row r="375" spans="22:27">
      <c r="V375" s="8">
        <v>101030101</v>
      </c>
      <c r="W375" s="1" t="s">
        <v>17</v>
      </c>
      <c r="X375" s="8">
        <v>13</v>
      </c>
      <c r="Y375" s="1" t="s">
        <v>1558</v>
      </c>
      <c r="Z375" s="1" t="s">
        <v>1363</v>
      </c>
      <c r="AA375" s="8">
        <v>959037</v>
      </c>
    </row>
    <row r="376" spans="22:27">
      <c r="V376" s="8">
        <v>101030102</v>
      </c>
      <c r="W376" s="1" t="s">
        <v>17</v>
      </c>
      <c r="X376" s="8">
        <v>13</v>
      </c>
      <c r="Y376" s="1" t="s">
        <v>1558</v>
      </c>
      <c r="Z376" s="1" t="s">
        <v>1364</v>
      </c>
      <c r="AA376" s="8">
        <v>959041</v>
      </c>
    </row>
    <row r="377" spans="22:27">
      <c r="V377" s="8">
        <v>101030103</v>
      </c>
      <c r="W377" s="1" t="s">
        <v>17</v>
      </c>
      <c r="X377" s="8">
        <v>13</v>
      </c>
      <c r="Y377" s="1" t="s">
        <v>1558</v>
      </c>
      <c r="Z377" s="1" t="s">
        <v>1365</v>
      </c>
      <c r="AA377" s="8">
        <v>959043</v>
      </c>
    </row>
    <row r="378" spans="22:27">
      <c r="V378" s="8">
        <v>101030201</v>
      </c>
      <c r="W378" s="1" t="s">
        <v>17</v>
      </c>
      <c r="X378" s="8">
        <v>13</v>
      </c>
      <c r="Y378" s="1" t="s">
        <v>1558</v>
      </c>
      <c r="Z378" s="1" t="s">
        <v>1366</v>
      </c>
      <c r="AA378" s="8">
        <v>959045</v>
      </c>
    </row>
    <row r="379" spans="22:27">
      <c r="V379" s="8">
        <v>101030301</v>
      </c>
      <c r="W379" s="1" t="s">
        <v>17</v>
      </c>
      <c r="X379" s="8">
        <v>13</v>
      </c>
      <c r="Y379" s="1" t="s">
        <v>1558</v>
      </c>
      <c r="Z379" s="1" t="s">
        <v>1367</v>
      </c>
      <c r="AA379" s="8">
        <v>959048</v>
      </c>
    </row>
    <row r="380" spans="22:27">
      <c r="V380" s="8">
        <v>101030401</v>
      </c>
      <c r="W380" s="1" t="s">
        <v>17</v>
      </c>
      <c r="X380" s="8">
        <v>13</v>
      </c>
      <c r="Y380" s="1" t="s">
        <v>1558</v>
      </c>
      <c r="Z380" s="1" t="s">
        <v>331</v>
      </c>
      <c r="AA380" s="8">
        <v>959051</v>
      </c>
    </row>
    <row r="381" spans="22:27">
      <c r="V381" s="8">
        <v>101040000</v>
      </c>
      <c r="W381" s="1" t="s">
        <v>17</v>
      </c>
      <c r="X381" s="8">
        <v>13</v>
      </c>
      <c r="Y381" s="1" t="s">
        <v>1559</v>
      </c>
      <c r="Z381" s="1" t="s">
        <v>1368</v>
      </c>
      <c r="AA381" s="8">
        <v>959074</v>
      </c>
    </row>
    <row r="382" spans="22:27">
      <c r="V382" s="8">
        <v>101040101</v>
      </c>
      <c r="W382" s="1" t="s">
        <v>17</v>
      </c>
      <c r="X382" s="8">
        <v>13</v>
      </c>
      <c r="Y382" s="1" t="s">
        <v>1559</v>
      </c>
      <c r="Z382" s="1" t="s">
        <v>1369</v>
      </c>
      <c r="AA382" s="8">
        <v>959075</v>
      </c>
    </row>
    <row r="383" spans="22:27">
      <c r="V383" s="8">
        <v>101040102</v>
      </c>
      <c r="W383" s="1" t="s">
        <v>17</v>
      </c>
      <c r="X383" s="8">
        <v>13</v>
      </c>
      <c r="Y383" s="1" t="s">
        <v>1559</v>
      </c>
      <c r="Z383" s="1" t="s">
        <v>1370</v>
      </c>
      <c r="AA383" s="8">
        <v>959075</v>
      </c>
    </row>
    <row r="384" spans="22:27">
      <c r="V384" s="8">
        <v>101040103</v>
      </c>
      <c r="W384" s="1" t="s">
        <v>17</v>
      </c>
      <c r="X384" s="8">
        <v>13</v>
      </c>
      <c r="Y384" s="1" t="s">
        <v>1559</v>
      </c>
      <c r="Z384" s="1" t="s">
        <v>1371</v>
      </c>
      <c r="AA384" s="8">
        <v>959075</v>
      </c>
    </row>
    <row r="385" spans="22:27">
      <c r="V385" s="8">
        <v>101040104</v>
      </c>
      <c r="W385" s="1" t="s">
        <v>17</v>
      </c>
      <c r="X385" s="8">
        <v>13</v>
      </c>
      <c r="Y385" s="1" t="s">
        <v>1559</v>
      </c>
      <c r="Z385" s="1" t="s">
        <v>1372</v>
      </c>
      <c r="AA385" s="8">
        <v>959075</v>
      </c>
    </row>
    <row r="386" spans="22:27">
      <c r="V386" s="8">
        <v>101040201</v>
      </c>
      <c r="W386" s="1" t="s">
        <v>17</v>
      </c>
      <c r="X386" s="8">
        <v>13</v>
      </c>
      <c r="Y386" s="1" t="s">
        <v>1559</v>
      </c>
      <c r="Z386" s="1" t="s">
        <v>1373</v>
      </c>
      <c r="AA386" s="8">
        <v>959076</v>
      </c>
    </row>
    <row r="387" spans="22:27">
      <c r="V387" s="8">
        <v>101040301</v>
      </c>
      <c r="W387" s="1" t="s">
        <v>17</v>
      </c>
      <c r="X387" s="8">
        <v>13</v>
      </c>
      <c r="Y387" s="1" t="s">
        <v>1559</v>
      </c>
      <c r="Z387" s="1" t="s">
        <v>1374</v>
      </c>
      <c r="AA387" s="8">
        <v>959076</v>
      </c>
    </row>
    <row r="388" spans="22:27">
      <c r="V388" s="8">
        <v>101050000</v>
      </c>
      <c r="W388" s="1" t="s">
        <v>17</v>
      </c>
      <c r="X388" s="8">
        <v>13</v>
      </c>
      <c r="Y388" s="1" t="s">
        <v>1559</v>
      </c>
      <c r="Z388" s="1" t="s">
        <v>18</v>
      </c>
      <c r="AA388" s="8">
        <v>959077</v>
      </c>
    </row>
    <row r="389" spans="22:27">
      <c r="V389" s="8">
        <v>101050101</v>
      </c>
      <c r="W389" s="1" t="s">
        <v>17</v>
      </c>
      <c r="X389" s="8">
        <v>13</v>
      </c>
      <c r="Y389" s="1" t="s">
        <v>1559</v>
      </c>
      <c r="Z389" s="1" t="s">
        <v>1375</v>
      </c>
      <c r="AA389" s="8">
        <v>959079</v>
      </c>
    </row>
    <row r="390" spans="22:27">
      <c r="V390" s="8">
        <v>101050201</v>
      </c>
      <c r="W390" s="1" t="s">
        <v>17</v>
      </c>
      <c r="X390" s="8">
        <v>13</v>
      </c>
      <c r="Y390" s="1" t="s">
        <v>1559</v>
      </c>
      <c r="Z390" s="1" t="s">
        <v>1376</v>
      </c>
      <c r="AA390" s="8">
        <v>959077</v>
      </c>
    </row>
    <row r="391" spans="22:27">
      <c r="V391" s="8">
        <v>102000000</v>
      </c>
      <c r="W391" s="1" t="s">
        <v>17</v>
      </c>
      <c r="X391" s="8">
        <v>14</v>
      </c>
      <c r="Y391" s="1" t="s">
        <v>1560</v>
      </c>
      <c r="Z391" s="1" t="s">
        <v>335</v>
      </c>
      <c r="AA391" s="8">
        <v>959122</v>
      </c>
    </row>
    <row r="392" spans="22:27">
      <c r="V392" s="8">
        <v>102010000</v>
      </c>
      <c r="W392" s="1" t="s">
        <v>17</v>
      </c>
      <c r="X392" s="8">
        <v>14</v>
      </c>
      <c r="Y392" s="1" t="s">
        <v>1560</v>
      </c>
      <c r="Z392" s="1" t="s">
        <v>1377</v>
      </c>
      <c r="AA392" s="8">
        <v>959123</v>
      </c>
    </row>
    <row r="393" spans="22:27">
      <c r="V393" s="8">
        <v>102010101</v>
      </c>
      <c r="W393" s="1" t="s">
        <v>17</v>
      </c>
      <c r="X393" s="8">
        <v>14</v>
      </c>
      <c r="Y393" s="1" t="s">
        <v>1560</v>
      </c>
      <c r="Z393" s="1" t="s">
        <v>1378</v>
      </c>
      <c r="AA393" s="8">
        <v>959126</v>
      </c>
    </row>
    <row r="394" spans="22:27">
      <c r="V394" s="8">
        <v>102020000</v>
      </c>
      <c r="W394" s="1" t="s">
        <v>17</v>
      </c>
      <c r="X394" s="8">
        <v>14</v>
      </c>
      <c r="Y394" s="1" t="s">
        <v>1560</v>
      </c>
      <c r="Z394" s="1" t="s">
        <v>1379</v>
      </c>
      <c r="AA394" s="8">
        <v>959005</v>
      </c>
    </row>
    <row r="395" spans="22:27">
      <c r="V395" s="8">
        <v>102020101</v>
      </c>
      <c r="W395" s="1" t="s">
        <v>17</v>
      </c>
      <c r="X395" s="8">
        <v>14</v>
      </c>
      <c r="Y395" s="1" t="s">
        <v>1560</v>
      </c>
      <c r="Z395" s="1" t="s">
        <v>1380</v>
      </c>
      <c r="AA395" s="8">
        <v>959006</v>
      </c>
    </row>
    <row r="396" spans="22:27">
      <c r="V396" s="8">
        <v>102020102</v>
      </c>
      <c r="W396" s="1" t="s">
        <v>17</v>
      </c>
      <c r="X396" s="8">
        <v>14</v>
      </c>
      <c r="Y396" s="1" t="s">
        <v>1560</v>
      </c>
      <c r="Z396" s="1" t="s">
        <v>1381</v>
      </c>
      <c r="AA396" s="8">
        <v>959007</v>
      </c>
    </row>
    <row r="397" spans="22:27">
      <c r="V397" s="8">
        <v>102020103</v>
      </c>
      <c r="W397" s="1" t="s">
        <v>17</v>
      </c>
      <c r="X397" s="8">
        <v>14</v>
      </c>
      <c r="Y397" s="1" t="s">
        <v>1560</v>
      </c>
      <c r="Z397" s="1" t="s">
        <v>328</v>
      </c>
      <c r="AA397" s="8">
        <v>959135</v>
      </c>
    </row>
    <row r="398" spans="22:27">
      <c r="V398" s="8">
        <v>102020104</v>
      </c>
      <c r="W398" s="1" t="s">
        <v>17</v>
      </c>
      <c r="X398" s="8">
        <v>14</v>
      </c>
      <c r="Y398" s="1" t="s">
        <v>1560</v>
      </c>
      <c r="Z398" s="1" t="s">
        <v>1382</v>
      </c>
      <c r="AA398" s="8">
        <v>959135</v>
      </c>
    </row>
    <row r="399" spans="22:27">
      <c r="V399" s="8">
        <v>102030000</v>
      </c>
      <c r="W399" s="1" t="s">
        <v>17</v>
      </c>
      <c r="X399" s="8">
        <v>14</v>
      </c>
      <c r="Y399" s="1" t="s">
        <v>1560</v>
      </c>
      <c r="Z399" s="1" t="s">
        <v>1383</v>
      </c>
      <c r="AA399" s="8">
        <v>959128</v>
      </c>
    </row>
    <row r="400" spans="22:27">
      <c r="V400" s="8">
        <v>102030101</v>
      </c>
      <c r="W400" s="1" t="s">
        <v>17</v>
      </c>
      <c r="X400" s="8">
        <v>14</v>
      </c>
      <c r="Y400" s="1" t="s">
        <v>1560</v>
      </c>
      <c r="Z400" s="1" t="s">
        <v>1384</v>
      </c>
      <c r="AA400" s="8">
        <v>959129</v>
      </c>
    </row>
    <row r="401" spans="22:27">
      <c r="V401" s="8">
        <v>102030201</v>
      </c>
      <c r="W401" s="1" t="s">
        <v>17</v>
      </c>
      <c r="X401" s="8">
        <v>14</v>
      </c>
      <c r="Y401" s="1" t="s">
        <v>1560</v>
      </c>
      <c r="Z401" s="1" t="s">
        <v>1385</v>
      </c>
      <c r="AA401" s="8">
        <v>959129</v>
      </c>
    </row>
    <row r="402" spans="22:27">
      <c r="V402" s="8">
        <v>102040000</v>
      </c>
      <c r="W402" s="1" t="s">
        <v>17</v>
      </c>
      <c r="X402" s="8">
        <v>14</v>
      </c>
      <c r="Y402" s="1" t="s">
        <v>1560</v>
      </c>
      <c r="Z402" s="1" t="s">
        <v>1386</v>
      </c>
      <c r="AA402" s="8">
        <v>959012</v>
      </c>
    </row>
    <row r="403" spans="22:27">
      <c r="V403" s="8">
        <v>102040101</v>
      </c>
      <c r="W403" s="1" t="s">
        <v>17</v>
      </c>
      <c r="X403" s="8">
        <v>14</v>
      </c>
      <c r="Y403" s="1" t="s">
        <v>1560</v>
      </c>
      <c r="Z403" s="1" t="s">
        <v>1387</v>
      </c>
      <c r="AA403" s="8">
        <v>959012</v>
      </c>
    </row>
    <row r="404" spans="22:27">
      <c r="V404" s="8">
        <v>102040201</v>
      </c>
      <c r="W404" s="1" t="s">
        <v>17</v>
      </c>
      <c r="X404" s="8">
        <v>14</v>
      </c>
      <c r="Y404" s="1" t="s">
        <v>1560</v>
      </c>
      <c r="Z404" s="1" t="s">
        <v>1388</v>
      </c>
      <c r="AA404" s="8">
        <v>959015</v>
      </c>
    </row>
    <row r="405" spans="22:27">
      <c r="V405" s="8">
        <v>102040301</v>
      </c>
      <c r="W405" s="1" t="s">
        <v>17</v>
      </c>
      <c r="X405" s="8">
        <v>14</v>
      </c>
      <c r="Y405" s="1" t="s">
        <v>1560</v>
      </c>
      <c r="Z405" s="1" t="s">
        <v>1389</v>
      </c>
      <c r="AA405" s="8">
        <v>959012</v>
      </c>
    </row>
    <row r="406" spans="22:27">
      <c r="V406" s="8">
        <v>102040302</v>
      </c>
      <c r="W406" s="1" t="s">
        <v>17</v>
      </c>
      <c r="X406" s="8">
        <v>14</v>
      </c>
      <c r="Y406" s="1" t="s">
        <v>1560</v>
      </c>
      <c r="Z406" s="1" t="s">
        <v>1412</v>
      </c>
      <c r="AA406" s="8">
        <v>959012</v>
      </c>
    </row>
    <row r="407" spans="22:27">
      <c r="V407" s="8">
        <v>102040401</v>
      </c>
      <c r="W407" s="1" t="s">
        <v>17</v>
      </c>
      <c r="X407" s="8">
        <v>14</v>
      </c>
      <c r="Y407" s="1" t="s">
        <v>1560</v>
      </c>
      <c r="Z407" s="1" t="s">
        <v>1390</v>
      </c>
      <c r="AA407" s="8">
        <v>959018</v>
      </c>
    </row>
    <row r="408" spans="22:27">
      <c r="V408" s="8">
        <v>102050000</v>
      </c>
      <c r="W408" s="1" t="s">
        <v>17</v>
      </c>
      <c r="X408" s="8">
        <v>14</v>
      </c>
      <c r="Y408" s="1" t="s">
        <v>1560</v>
      </c>
      <c r="Z408" s="1" t="s">
        <v>1414</v>
      </c>
      <c r="AA408" s="8">
        <v>959132</v>
      </c>
    </row>
    <row r="409" spans="22:27">
      <c r="V409" s="8">
        <v>102050101</v>
      </c>
      <c r="W409" s="1" t="s">
        <v>17</v>
      </c>
      <c r="X409" s="8">
        <v>14</v>
      </c>
      <c r="Y409" s="1" t="s">
        <v>1560</v>
      </c>
      <c r="Z409" s="1" t="s">
        <v>1415</v>
      </c>
      <c r="AA409" s="8">
        <v>959132</v>
      </c>
    </row>
    <row r="410" spans="22:27">
      <c r="V410" s="8">
        <v>102050102</v>
      </c>
      <c r="W410" s="1" t="s">
        <v>17</v>
      </c>
      <c r="X410" s="8">
        <v>14</v>
      </c>
      <c r="Y410" s="1" t="s">
        <v>1560</v>
      </c>
      <c r="Z410" s="1" t="s">
        <v>1416</v>
      </c>
      <c r="AA410" s="8">
        <v>959016</v>
      </c>
    </row>
    <row r="411" spans="22:27">
      <c r="V411" s="8">
        <v>102050103</v>
      </c>
      <c r="W411" s="1" t="s">
        <v>17</v>
      </c>
      <c r="X411" s="8">
        <v>14</v>
      </c>
      <c r="Y411" s="1" t="s">
        <v>1560</v>
      </c>
      <c r="Z411" s="1" t="s">
        <v>1417</v>
      </c>
      <c r="AA411" s="8">
        <v>959017</v>
      </c>
    </row>
    <row r="412" spans="22:27">
      <c r="V412" s="8">
        <v>102050201</v>
      </c>
      <c r="W412" s="1" t="s">
        <v>17</v>
      </c>
      <c r="X412" s="8">
        <v>14</v>
      </c>
      <c r="Y412" s="1" t="s">
        <v>1560</v>
      </c>
      <c r="Z412" s="1" t="s">
        <v>1284</v>
      </c>
      <c r="AA412" s="8">
        <v>959132</v>
      </c>
    </row>
    <row r="413" spans="22:27">
      <c r="V413" s="8">
        <v>102050301</v>
      </c>
      <c r="W413" s="1" t="s">
        <v>17</v>
      </c>
      <c r="X413" s="8">
        <v>14</v>
      </c>
      <c r="Y413" s="1" t="s">
        <v>1560</v>
      </c>
      <c r="Z413" s="1" t="s">
        <v>1285</v>
      </c>
      <c r="AA413" s="8">
        <v>959132</v>
      </c>
    </row>
    <row r="414" spans="22:27">
      <c r="V414" s="8">
        <v>102050302</v>
      </c>
      <c r="W414" s="1" t="s">
        <v>17</v>
      </c>
      <c r="X414" s="8">
        <v>14</v>
      </c>
      <c r="Y414" s="1" t="s">
        <v>1560</v>
      </c>
      <c r="Z414" s="1" t="s">
        <v>1286</v>
      </c>
      <c r="AA414" s="8">
        <v>959132</v>
      </c>
    </row>
    <row r="415" spans="22:27">
      <c r="V415" s="8">
        <v>102060000</v>
      </c>
      <c r="W415" s="1" t="s">
        <v>17</v>
      </c>
      <c r="X415" s="8">
        <v>14</v>
      </c>
      <c r="Y415" s="1" t="s">
        <v>1560</v>
      </c>
      <c r="Z415" s="1" t="s">
        <v>1287</v>
      </c>
      <c r="AA415" s="8">
        <v>959132</v>
      </c>
    </row>
    <row r="416" spans="22:27">
      <c r="V416" s="8">
        <v>102060101</v>
      </c>
      <c r="W416" s="1" t="s">
        <v>17</v>
      </c>
      <c r="X416" s="8">
        <v>14</v>
      </c>
      <c r="Y416" s="1" t="s">
        <v>1560</v>
      </c>
      <c r="Z416" s="1" t="s">
        <v>1288</v>
      </c>
      <c r="AA416" s="8">
        <v>959141</v>
      </c>
    </row>
    <row r="417" spans="22:27">
      <c r="V417" s="8">
        <v>102060102</v>
      </c>
      <c r="W417" s="1" t="s">
        <v>17</v>
      </c>
      <c r="X417" s="8">
        <v>14</v>
      </c>
      <c r="Y417" s="1" t="s">
        <v>1560</v>
      </c>
      <c r="Z417" s="1" t="s">
        <v>1289</v>
      </c>
      <c r="AA417" s="8">
        <v>959140</v>
      </c>
    </row>
    <row r="418" spans="22:27">
      <c r="V418" s="8">
        <v>102060201</v>
      </c>
      <c r="W418" s="1" t="s">
        <v>17</v>
      </c>
      <c r="X418" s="8">
        <v>14</v>
      </c>
      <c r="Y418" s="1" t="s">
        <v>1560</v>
      </c>
      <c r="Z418" s="1" t="s">
        <v>1290</v>
      </c>
      <c r="AA418" s="8">
        <v>959143</v>
      </c>
    </row>
    <row r="419" spans="22:27">
      <c r="V419" s="8">
        <v>102060301</v>
      </c>
      <c r="W419" s="1" t="s">
        <v>17</v>
      </c>
      <c r="X419" s="8">
        <v>14</v>
      </c>
      <c r="Y419" s="1" t="s">
        <v>1560</v>
      </c>
      <c r="Z419" s="1" t="s">
        <v>1291</v>
      </c>
      <c r="AA419" s="8">
        <v>959143</v>
      </c>
    </row>
    <row r="420" spans="22:27">
      <c r="V420" s="8">
        <v>102080000</v>
      </c>
      <c r="W420" s="1" t="s">
        <v>17</v>
      </c>
      <c r="X420" s="8">
        <v>14</v>
      </c>
      <c r="Y420" s="1" t="s">
        <v>1560</v>
      </c>
      <c r="Z420" s="1" t="s">
        <v>19</v>
      </c>
      <c r="AA420" s="8">
        <v>959149</v>
      </c>
    </row>
    <row r="421" spans="22:27">
      <c r="V421" s="8">
        <v>102080101</v>
      </c>
      <c r="W421" s="1" t="s">
        <v>17</v>
      </c>
      <c r="X421" s="8">
        <v>14</v>
      </c>
      <c r="Y421" s="1" t="s">
        <v>1560</v>
      </c>
      <c r="Z421" s="1" t="s">
        <v>1292</v>
      </c>
      <c r="AA421" s="8">
        <v>959151</v>
      </c>
    </row>
    <row r="422" spans="22:27">
      <c r="V422" s="8">
        <v>102080201</v>
      </c>
      <c r="W422" s="1" t="s">
        <v>17</v>
      </c>
      <c r="X422" s="8">
        <v>14</v>
      </c>
      <c r="Y422" s="1" t="s">
        <v>1560</v>
      </c>
      <c r="Z422" s="1" t="s">
        <v>1293</v>
      </c>
      <c r="AA422" s="8">
        <v>959151</v>
      </c>
    </row>
    <row r="423" spans="22:27">
      <c r="V423" s="8">
        <v>102080301</v>
      </c>
      <c r="W423" s="1" t="s">
        <v>17</v>
      </c>
      <c r="X423" s="8">
        <v>14</v>
      </c>
      <c r="Y423" s="1" t="s">
        <v>1560</v>
      </c>
      <c r="Z423" s="1" t="s">
        <v>1294</v>
      </c>
      <c r="AA423" s="8">
        <v>959152</v>
      </c>
    </row>
    <row r="424" spans="22:27">
      <c r="V424" s="8">
        <v>102080302</v>
      </c>
      <c r="W424" s="1" t="s">
        <v>17</v>
      </c>
      <c r="X424" s="8">
        <v>14</v>
      </c>
      <c r="Y424" s="1" t="s">
        <v>1560</v>
      </c>
      <c r="Z424" s="1" t="s">
        <v>1295</v>
      </c>
      <c r="AA424" s="8">
        <v>959153</v>
      </c>
    </row>
    <row r="425" spans="22:27">
      <c r="V425" s="8">
        <v>102090000</v>
      </c>
      <c r="W425" s="1" t="s">
        <v>17</v>
      </c>
      <c r="X425" s="8">
        <v>14</v>
      </c>
      <c r="Y425" s="1" t="s">
        <v>1560</v>
      </c>
      <c r="Z425" s="1" t="s">
        <v>1296</v>
      </c>
      <c r="AA425" s="8">
        <v>959158</v>
      </c>
    </row>
    <row r="426" spans="22:27">
      <c r="V426" s="8">
        <v>102090101</v>
      </c>
      <c r="W426" s="1" t="s">
        <v>17</v>
      </c>
      <c r="X426" s="8">
        <v>14</v>
      </c>
      <c r="Y426" s="1" t="s">
        <v>1560</v>
      </c>
      <c r="Z426" s="1" t="s">
        <v>1297</v>
      </c>
      <c r="AA426" s="8">
        <v>959156</v>
      </c>
    </row>
    <row r="427" spans="22:27">
      <c r="V427" s="8">
        <v>102090102</v>
      </c>
      <c r="W427" s="1" t="s">
        <v>17</v>
      </c>
      <c r="X427" s="8">
        <v>14</v>
      </c>
      <c r="Y427" s="1" t="s">
        <v>1560</v>
      </c>
      <c r="Z427" s="1" t="s">
        <v>1298</v>
      </c>
      <c r="AA427" s="8">
        <v>959154</v>
      </c>
    </row>
    <row r="428" spans="22:27">
      <c r="V428" s="8">
        <v>102090201</v>
      </c>
      <c r="W428" s="1" t="s">
        <v>17</v>
      </c>
      <c r="X428" s="8">
        <v>14</v>
      </c>
      <c r="Y428" s="1" t="s">
        <v>1560</v>
      </c>
      <c r="Z428" s="1" t="s">
        <v>1299</v>
      </c>
      <c r="AA428" s="8">
        <v>959158</v>
      </c>
    </row>
    <row r="429" spans="22:27">
      <c r="V429" s="8">
        <v>102100000</v>
      </c>
      <c r="W429" s="1" t="s">
        <v>17</v>
      </c>
      <c r="X429" s="8">
        <v>14</v>
      </c>
      <c r="Y429" s="1" t="s">
        <v>1560</v>
      </c>
      <c r="Z429" s="1" t="s">
        <v>1300</v>
      </c>
      <c r="AA429" s="8">
        <v>959160</v>
      </c>
    </row>
    <row r="430" spans="22:27">
      <c r="V430" s="8">
        <v>102100101</v>
      </c>
      <c r="W430" s="1" t="s">
        <v>17</v>
      </c>
      <c r="X430" s="8">
        <v>14</v>
      </c>
      <c r="Y430" s="1" t="s">
        <v>1560</v>
      </c>
      <c r="Z430" s="1" t="s">
        <v>1301</v>
      </c>
      <c r="AA430" s="8">
        <v>959161</v>
      </c>
    </row>
    <row r="431" spans="22:27">
      <c r="V431" s="8">
        <v>102100102</v>
      </c>
      <c r="W431" s="1" t="s">
        <v>17</v>
      </c>
      <c r="X431" s="8">
        <v>14</v>
      </c>
      <c r="Y431" s="1" t="s">
        <v>1560</v>
      </c>
      <c r="Z431" s="1" t="s">
        <v>1302</v>
      </c>
      <c r="AA431" s="8">
        <v>959161</v>
      </c>
    </row>
    <row r="432" spans="22:27">
      <c r="V432" s="8">
        <v>102110000</v>
      </c>
      <c r="W432" s="1" t="s">
        <v>17</v>
      </c>
      <c r="X432" s="8">
        <v>14</v>
      </c>
      <c r="Y432" s="1" t="s">
        <v>1560</v>
      </c>
      <c r="Z432" s="1" t="s">
        <v>1303</v>
      </c>
      <c r="AA432" s="8">
        <v>959162</v>
      </c>
    </row>
    <row r="433" spans="22:27">
      <c r="V433" s="8">
        <v>102110101</v>
      </c>
      <c r="W433" s="1" t="s">
        <v>17</v>
      </c>
      <c r="X433" s="8">
        <v>14</v>
      </c>
      <c r="Y433" s="1" t="s">
        <v>1560</v>
      </c>
      <c r="Z433" s="1" t="s">
        <v>1304</v>
      </c>
      <c r="AA433" s="8">
        <v>959162</v>
      </c>
    </row>
    <row r="434" spans="22:27">
      <c r="V434" s="8">
        <v>102110102</v>
      </c>
      <c r="W434" s="1" t="s">
        <v>17</v>
      </c>
      <c r="X434" s="8">
        <v>14</v>
      </c>
      <c r="Y434" s="1" t="s">
        <v>1560</v>
      </c>
      <c r="Z434" s="1" t="s">
        <v>1305</v>
      </c>
      <c r="AA434" s="8">
        <v>959162</v>
      </c>
    </row>
    <row r="435" spans="22:27">
      <c r="V435" s="8">
        <v>102110201</v>
      </c>
      <c r="W435" s="1" t="s">
        <v>17</v>
      </c>
      <c r="X435" s="8">
        <v>14</v>
      </c>
      <c r="Y435" s="1" t="s">
        <v>1560</v>
      </c>
      <c r="Z435" s="1" t="s">
        <v>1306</v>
      </c>
      <c r="AA435" s="8">
        <v>959164</v>
      </c>
    </row>
    <row r="436" spans="22:27">
      <c r="V436" s="8">
        <v>102070000</v>
      </c>
      <c r="W436" s="1" t="s">
        <v>17</v>
      </c>
      <c r="X436" s="8">
        <v>13</v>
      </c>
      <c r="Y436" s="1" t="s">
        <v>1561</v>
      </c>
      <c r="Z436" s="1" t="s">
        <v>329</v>
      </c>
      <c r="AA436" s="8">
        <v>959020</v>
      </c>
    </row>
    <row r="437" spans="22:27">
      <c r="V437" s="8">
        <v>102070101</v>
      </c>
      <c r="W437" s="1" t="s">
        <v>17</v>
      </c>
      <c r="X437" s="8">
        <v>13</v>
      </c>
      <c r="Y437" s="1" t="s">
        <v>1561</v>
      </c>
      <c r="Z437" s="1" t="s">
        <v>1418</v>
      </c>
      <c r="AA437" s="8">
        <v>959021</v>
      </c>
    </row>
    <row r="438" spans="22:27">
      <c r="V438" s="8">
        <v>102070102</v>
      </c>
      <c r="W438" s="1" t="s">
        <v>17</v>
      </c>
      <c r="X438" s="8">
        <v>13</v>
      </c>
      <c r="Y438" s="1" t="s">
        <v>1561</v>
      </c>
      <c r="Z438" s="1" t="s">
        <v>1419</v>
      </c>
      <c r="AA438" s="8">
        <v>959022</v>
      </c>
    </row>
    <row r="439" spans="22:27">
      <c r="V439" s="8">
        <v>102070201</v>
      </c>
      <c r="W439" s="1" t="s">
        <v>17</v>
      </c>
      <c r="X439" s="8">
        <v>13</v>
      </c>
      <c r="Y439" s="1" t="s">
        <v>1561</v>
      </c>
      <c r="Z439" s="1" t="s">
        <v>1420</v>
      </c>
      <c r="AA439" s="8">
        <v>959025</v>
      </c>
    </row>
    <row r="440" spans="22:27">
      <c r="V440" s="8">
        <v>102070301</v>
      </c>
      <c r="W440" s="1" t="s">
        <v>17</v>
      </c>
      <c r="X440" s="8">
        <v>13</v>
      </c>
      <c r="Y440" s="1" t="s">
        <v>1561</v>
      </c>
      <c r="Z440" s="1" t="s">
        <v>1421</v>
      </c>
      <c r="AA440" s="8">
        <v>959026</v>
      </c>
    </row>
    <row r="441" spans="22:27">
      <c r="V441" s="8">
        <v>102070302</v>
      </c>
      <c r="W441" s="1" t="s">
        <v>17</v>
      </c>
      <c r="X441" s="8">
        <v>13</v>
      </c>
      <c r="Y441" s="1" t="s">
        <v>1561</v>
      </c>
      <c r="Z441" s="1" t="s">
        <v>1422</v>
      </c>
      <c r="AA441" s="8">
        <v>959026</v>
      </c>
    </row>
    <row r="442" spans="22:27">
      <c r="V442" s="8">
        <v>102070401</v>
      </c>
      <c r="W442" s="1" t="s">
        <v>17</v>
      </c>
      <c r="X442" s="8">
        <v>13</v>
      </c>
      <c r="Y442" s="1" t="s">
        <v>1561</v>
      </c>
      <c r="Z442" s="1" t="s">
        <v>1391</v>
      </c>
      <c r="AA442" s="8">
        <v>959028</v>
      </c>
    </row>
    <row r="443" spans="22:27">
      <c r="V443" s="8">
        <v>102070501</v>
      </c>
      <c r="W443" s="1" t="s">
        <v>17</v>
      </c>
      <c r="X443" s="8">
        <v>13</v>
      </c>
      <c r="Y443" s="1" t="s">
        <v>1561</v>
      </c>
      <c r="Z443" s="1" t="s">
        <v>1392</v>
      </c>
      <c r="AA443" s="8">
        <v>959032</v>
      </c>
    </row>
    <row r="444" spans="22:27">
      <c r="V444" s="8">
        <v>102070601</v>
      </c>
      <c r="W444" s="1" t="s">
        <v>17</v>
      </c>
      <c r="X444" s="8">
        <v>13</v>
      </c>
      <c r="Y444" s="1" t="s">
        <v>1561</v>
      </c>
      <c r="Z444" s="1" t="s">
        <v>1393</v>
      </c>
      <c r="AA444" s="8">
        <v>959029</v>
      </c>
    </row>
    <row r="445" spans="22:27">
      <c r="V445" s="8">
        <v>103000000</v>
      </c>
      <c r="W445" s="1" t="s">
        <v>17</v>
      </c>
      <c r="X445" s="8">
        <v>14</v>
      </c>
      <c r="Y445" s="1" t="s">
        <v>1562</v>
      </c>
      <c r="Z445" s="1" t="s">
        <v>1445</v>
      </c>
      <c r="AA445" s="8">
        <v>959166</v>
      </c>
    </row>
    <row r="446" spans="22:27">
      <c r="V446" s="8">
        <v>103010000</v>
      </c>
      <c r="W446" s="1" t="s">
        <v>17</v>
      </c>
      <c r="X446" s="8">
        <v>14</v>
      </c>
      <c r="Y446" s="1" t="s">
        <v>1562</v>
      </c>
      <c r="Z446" s="1" t="s">
        <v>1446</v>
      </c>
      <c r="AA446" s="8">
        <v>959053</v>
      </c>
    </row>
    <row r="447" spans="22:27">
      <c r="V447" s="8">
        <v>103010101</v>
      </c>
      <c r="W447" s="1" t="s">
        <v>17</v>
      </c>
      <c r="X447" s="8">
        <v>14</v>
      </c>
      <c r="Y447" s="1" t="s">
        <v>1562</v>
      </c>
      <c r="Z447" s="1" t="s">
        <v>1447</v>
      </c>
      <c r="AA447" s="8">
        <v>959054</v>
      </c>
    </row>
    <row r="448" spans="22:27">
      <c r="V448" s="8">
        <v>103010102</v>
      </c>
      <c r="W448" s="1" t="s">
        <v>17</v>
      </c>
      <c r="X448" s="8">
        <v>14</v>
      </c>
      <c r="Y448" s="1" t="s">
        <v>1562</v>
      </c>
      <c r="Z448" s="1" t="s">
        <v>1448</v>
      </c>
      <c r="AA448" s="8">
        <v>959053</v>
      </c>
    </row>
    <row r="449" spans="22:27">
      <c r="V449" s="8">
        <v>103010201</v>
      </c>
      <c r="W449" s="1" t="s">
        <v>17</v>
      </c>
      <c r="X449" s="8">
        <v>14</v>
      </c>
      <c r="Y449" s="1" t="s">
        <v>1562</v>
      </c>
      <c r="Z449" s="1" t="s">
        <v>1449</v>
      </c>
      <c r="AA449" s="8">
        <v>959168</v>
      </c>
    </row>
    <row r="450" spans="22:27">
      <c r="V450" s="8">
        <v>103010202</v>
      </c>
      <c r="W450" s="1" t="s">
        <v>17</v>
      </c>
      <c r="X450" s="8">
        <v>14</v>
      </c>
      <c r="Y450" s="1" t="s">
        <v>1562</v>
      </c>
      <c r="Z450" s="1" t="s">
        <v>1450</v>
      </c>
      <c r="AA450" s="8">
        <v>959168</v>
      </c>
    </row>
    <row r="451" spans="22:27">
      <c r="V451" s="8">
        <v>103020000</v>
      </c>
      <c r="W451" s="1" t="s">
        <v>17</v>
      </c>
      <c r="X451" s="8">
        <v>14</v>
      </c>
      <c r="Y451" s="1" t="s">
        <v>1562</v>
      </c>
      <c r="Z451" s="1" t="s">
        <v>1451</v>
      </c>
      <c r="AA451" s="8">
        <v>959060</v>
      </c>
    </row>
    <row r="452" spans="22:27">
      <c r="V452" s="8">
        <v>103020101</v>
      </c>
      <c r="W452" s="1" t="s">
        <v>17</v>
      </c>
      <c r="X452" s="8">
        <v>14</v>
      </c>
      <c r="Y452" s="1" t="s">
        <v>1562</v>
      </c>
      <c r="Z452" s="1" t="s">
        <v>1452</v>
      </c>
      <c r="AA452" s="8">
        <v>959061</v>
      </c>
    </row>
    <row r="453" spans="22:27">
      <c r="V453" s="8">
        <v>103020102</v>
      </c>
      <c r="W453" s="1" t="s">
        <v>17</v>
      </c>
      <c r="X453" s="8">
        <v>14</v>
      </c>
      <c r="Y453" s="1" t="s">
        <v>1562</v>
      </c>
      <c r="Z453" s="1" t="s">
        <v>1453</v>
      </c>
      <c r="AA453" s="8">
        <v>959062</v>
      </c>
    </row>
    <row r="454" spans="22:27">
      <c r="V454" s="8">
        <v>103020103</v>
      </c>
      <c r="W454" s="1" t="s">
        <v>17</v>
      </c>
      <c r="X454" s="8">
        <v>14</v>
      </c>
      <c r="Y454" s="1" t="s">
        <v>1562</v>
      </c>
      <c r="Z454" s="1" t="s">
        <v>1454</v>
      </c>
      <c r="AA454" s="8">
        <v>959065</v>
      </c>
    </row>
    <row r="455" spans="22:27">
      <c r="V455" s="8">
        <v>103020104</v>
      </c>
      <c r="W455" s="1" t="s">
        <v>17</v>
      </c>
      <c r="X455" s="8">
        <v>14</v>
      </c>
      <c r="Y455" s="1" t="s">
        <v>1562</v>
      </c>
      <c r="Z455" s="1" t="s">
        <v>1455</v>
      </c>
      <c r="AA455" s="8">
        <v>959066</v>
      </c>
    </row>
    <row r="456" spans="22:27">
      <c r="V456" s="8">
        <v>103020105</v>
      </c>
      <c r="W456" s="1" t="s">
        <v>17</v>
      </c>
      <c r="X456" s="8">
        <v>14</v>
      </c>
      <c r="Y456" s="1" t="s">
        <v>1562</v>
      </c>
      <c r="Z456" s="1" t="s">
        <v>1456</v>
      </c>
      <c r="AA456" s="8">
        <v>959063</v>
      </c>
    </row>
    <row r="457" spans="22:27">
      <c r="V457" s="8">
        <v>103020201</v>
      </c>
      <c r="W457" s="1" t="s">
        <v>17</v>
      </c>
      <c r="X457" s="8">
        <v>14</v>
      </c>
      <c r="Y457" s="1" t="s">
        <v>1562</v>
      </c>
      <c r="Z457" s="1" t="s">
        <v>1457</v>
      </c>
      <c r="AA457" s="8">
        <v>959067</v>
      </c>
    </row>
    <row r="458" spans="22:27">
      <c r="V458" s="8">
        <v>103030000</v>
      </c>
      <c r="W458" s="1" t="s">
        <v>17</v>
      </c>
      <c r="X458" s="8">
        <v>14</v>
      </c>
      <c r="Y458" s="1" t="s">
        <v>1562</v>
      </c>
      <c r="Z458" s="1" t="s">
        <v>1458</v>
      </c>
      <c r="AA458" s="8">
        <v>959058</v>
      </c>
    </row>
    <row r="459" spans="22:27">
      <c r="V459" s="8">
        <v>103030101</v>
      </c>
      <c r="W459" s="1" t="s">
        <v>17</v>
      </c>
      <c r="X459" s="8">
        <v>14</v>
      </c>
      <c r="Y459" s="1" t="s">
        <v>1562</v>
      </c>
      <c r="Z459" s="1" t="s">
        <v>1459</v>
      </c>
      <c r="AA459" s="8">
        <v>959170</v>
      </c>
    </row>
    <row r="460" spans="22:27">
      <c r="V460" s="8">
        <v>103030102</v>
      </c>
      <c r="W460" s="1" t="s">
        <v>17</v>
      </c>
      <c r="X460" s="8">
        <v>14</v>
      </c>
      <c r="Y460" s="1" t="s">
        <v>1562</v>
      </c>
      <c r="Z460" s="1" t="s">
        <v>1460</v>
      </c>
      <c r="AA460" s="8">
        <v>959170</v>
      </c>
    </row>
    <row r="461" spans="22:27">
      <c r="V461" s="8">
        <v>103040000</v>
      </c>
      <c r="W461" s="1" t="s">
        <v>17</v>
      </c>
      <c r="X461" s="8">
        <v>14</v>
      </c>
      <c r="Y461" s="1" t="s">
        <v>1562</v>
      </c>
      <c r="Z461" s="1" t="s">
        <v>1461</v>
      </c>
      <c r="AA461" s="8">
        <v>959171</v>
      </c>
    </row>
    <row r="462" spans="22:27">
      <c r="V462" s="8">
        <v>103040101</v>
      </c>
      <c r="W462" s="1" t="s">
        <v>17</v>
      </c>
      <c r="X462" s="8">
        <v>14</v>
      </c>
      <c r="Y462" s="1" t="s">
        <v>1562</v>
      </c>
      <c r="Z462" s="1" t="s">
        <v>1462</v>
      </c>
      <c r="AA462" s="8">
        <v>959172</v>
      </c>
    </row>
    <row r="463" spans="22:27">
      <c r="V463" s="8">
        <v>103040102</v>
      </c>
      <c r="W463" s="1" t="s">
        <v>17</v>
      </c>
      <c r="X463" s="8">
        <v>14</v>
      </c>
      <c r="Y463" s="1" t="s">
        <v>1562</v>
      </c>
      <c r="Z463" s="1" t="s">
        <v>1463</v>
      </c>
      <c r="AA463" s="8">
        <v>959172</v>
      </c>
    </row>
    <row r="464" spans="22:27">
      <c r="V464" s="8">
        <v>103040103</v>
      </c>
      <c r="W464" s="1" t="s">
        <v>17</v>
      </c>
      <c r="X464" s="8">
        <v>14</v>
      </c>
      <c r="Y464" s="1" t="s">
        <v>1562</v>
      </c>
      <c r="Z464" s="1" t="s">
        <v>1464</v>
      </c>
      <c r="AA464" s="8">
        <v>959173</v>
      </c>
    </row>
    <row r="465" spans="22:27">
      <c r="V465" s="8">
        <v>103050000</v>
      </c>
      <c r="W465" s="1" t="s">
        <v>17</v>
      </c>
      <c r="X465" s="8">
        <v>14</v>
      </c>
      <c r="Y465" s="1" t="s">
        <v>1562</v>
      </c>
      <c r="Z465" s="1" t="s">
        <v>1465</v>
      </c>
      <c r="AA465" s="8">
        <v>959176</v>
      </c>
    </row>
    <row r="466" spans="22:27">
      <c r="V466" s="8">
        <v>103050101</v>
      </c>
      <c r="W466" s="1" t="s">
        <v>17</v>
      </c>
      <c r="X466" s="8">
        <v>14</v>
      </c>
      <c r="Y466" s="1" t="s">
        <v>1562</v>
      </c>
      <c r="Z466" s="1" t="s">
        <v>1466</v>
      </c>
      <c r="AA466" s="8">
        <v>959176</v>
      </c>
    </row>
    <row r="467" spans="22:27">
      <c r="V467" s="8">
        <v>103050102</v>
      </c>
      <c r="W467" s="1" t="s">
        <v>17</v>
      </c>
      <c r="X467" s="8">
        <v>14</v>
      </c>
      <c r="Y467" s="1" t="s">
        <v>1562</v>
      </c>
      <c r="Z467" s="1" t="s">
        <v>1467</v>
      </c>
      <c r="AA467" s="8">
        <v>959178</v>
      </c>
    </row>
    <row r="468" spans="22:27">
      <c r="V468" s="8">
        <v>103050103</v>
      </c>
      <c r="W468" s="1" t="s">
        <v>17</v>
      </c>
      <c r="X468" s="8">
        <v>14</v>
      </c>
      <c r="Y468" s="1" t="s">
        <v>1562</v>
      </c>
      <c r="Z468" s="1" t="s">
        <v>1468</v>
      </c>
      <c r="AA468" s="8">
        <v>959178</v>
      </c>
    </row>
    <row r="469" spans="22:27">
      <c r="V469" s="8">
        <v>103060000</v>
      </c>
      <c r="W469" s="1" t="s">
        <v>17</v>
      </c>
      <c r="X469" s="8">
        <v>14</v>
      </c>
      <c r="Y469" s="1" t="s">
        <v>1562</v>
      </c>
      <c r="Z469" s="1" t="s">
        <v>1469</v>
      </c>
      <c r="AA469" s="8">
        <v>959180</v>
      </c>
    </row>
    <row r="470" spans="22:27">
      <c r="V470" s="8">
        <v>103060101</v>
      </c>
      <c r="W470" s="1" t="s">
        <v>17</v>
      </c>
      <c r="X470" s="8">
        <v>14</v>
      </c>
      <c r="Y470" s="1" t="s">
        <v>1562</v>
      </c>
      <c r="Z470" s="1" t="s">
        <v>1470</v>
      </c>
      <c r="AA470" s="8">
        <v>959180</v>
      </c>
    </row>
    <row r="471" spans="22:27">
      <c r="V471" s="8">
        <v>103060102</v>
      </c>
      <c r="W471" s="1" t="s">
        <v>17</v>
      </c>
      <c r="X471" s="8">
        <v>14</v>
      </c>
      <c r="Y471" s="1" t="s">
        <v>1562</v>
      </c>
      <c r="Z471" s="1" t="s">
        <v>1471</v>
      </c>
      <c r="AA471" s="8">
        <v>959181</v>
      </c>
    </row>
    <row r="472" spans="22:27">
      <c r="V472" s="8">
        <v>103070000</v>
      </c>
      <c r="W472" s="1" t="s">
        <v>17</v>
      </c>
      <c r="X472" s="8">
        <v>14</v>
      </c>
      <c r="Y472" s="1" t="s">
        <v>1562</v>
      </c>
      <c r="Z472" s="1" t="s">
        <v>1307</v>
      </c>
      <c r="AA472" s="8">
        <v>959182</v>
      </c>
    </row>
    <row r="473" spans="22:27">
      <c r="V473" s="8">
        <v>103070101</v>
      </c>
      <c r="W473" s="1" t="s">
        <v>17</v>
      </c>
      <c r="X473" s="8">
        <v>14</v>
      </c>
      <c r="Y473" s="1" t="s">
        <v>1562</v>
      </c>
      <c r="Z473" s="1" t="s">
        <v>1423</v>
      </c>
      <c r="AA473" s="8">
        <v>959069</v>
      </c>
    </row>
    <row r="474" spans="22:27">
      <c r="V474" s="8">
        <v>103070102</v>
      </c>
      <c r="W474" s="1" t="s">
        <v>17</v>
      </c>
      <c r="X474" s="8">
        <v>14</v>
      </c>
      <c r="Y474" s="1" t="s">
        <v>1562</v>
      </c>
      <c r="Z474" s="1" t="s">
        <v>1394</v>
      </c>
      <c r="AA474" s="8">
        <v>959069</v>
      </c>
    </row>
    <row r="475" spans="22:27">
      <c r="V475" s="8">
        <v>103070201</v>
      </c>
      <c r="W475" s="1" t="s">
        <v>17</v>
      </c>
      <c r="X475" s="8">
        <v>14</v>
      </c>
      <c r="Y475" s="1" t="s">
        <v>1562</v>
      </c>
      <c r="Z475" s="1" t="s">
        <v>1395</v>
      </c>
      <c r="AA475" s="8">
        <v>959072</v>
      </c>
    </row>
    <row r="476" spans="22:27">
      <c r="V476" s="8">
        <v>103070301</v>
      </c>
      <c r="W476" s="1" t="s">
        <v>17</v>
      </c>
      <c r="X476" s="8">
        <v>14</v>
      </c>
      <c r="Y476" s="1" t="s">
        <v>1562</v>
      </c>
      <c r="Z476" s="1" t="s">
        <v>1424</v>
      </c>
      <c r="AA476" s="8">
        <v>959071</v>
      </c>
    </row>
    <row r="477" spans="22:27">
      <c r="V477" s="8">
        <v>103070302</v>
      </c>
      <c r="W477" s="1" t="s">
        <v>17</v>
      </c>
      <c r="X477" s="8">
        <v>14</v>
      </c>
      <c r="Y477" s="1" t="s">
        <v>1562</v>
      </c>
      <c r="Z477" s="1" t="s">
        <v>1308</v>
      </c>
      <c r="AA477" s="8">
        <v>959183</v>
      </c>
    </row>
    <row r="478" spans="22:27">
      <c r="V478" s="8">
        <v>103070303</v>
      </c>
      <c r="W478" s="1" t="s">
        <v>17</v>
      </c>
      <c r="X478" s="8">
        <v>14</v>
      </c>
      <c r="Y478" s="1" t="s">
        <v>1562</v>
      </c>
      <c r="Z478" s="1" t="s">
        <v>1309</v>
      </c>
      <c r="AA478" s="8">
        <v>959185</v>
      </c>
    </row>
    <row r="479" spans="22:27">
      <c r="V479" s="8">
        <v>103070304</v>
      </c>
      <c r="W479" s="1" t="s">
        <v>17</v>
      </c>
      <c r="X479" s="8">
        <v>14</v>
      </c>
      <c r="Y479" s="1" t="s">
        <v>1562</v>
      </c>
      <c r="Z479" s="1" t="s">
        <v>1310</v>
      </c>
      <c r="AA479" s="8">
        <v>959192</v>
      </c>
    </row>
    <row r="480" spans="22:27">
      <c r="V480" s="8">
        <v>103070401</v>
      </c>
      <c r="W480" s="1" t="s">
        <v>17</v>
      </c>
      <c r="X480" s="8">
        <v>14</v>
      </c>
      <c r="Y480" s="1" t="s">
        <v>1562</v>
      </c>
      <c r="Z480" s="1" t="s">
        <v>1425</v>
      </c>
      <c r="AA480" s="8">
        <v>959184</v>
      </c>
    </row>
    <row r="481" spans="22:27">
      <c r="V481" s="8">
        <v>103070501</v>
      </c>
      <c r="W481" s="1" t="s">
        <v>17</v>
      </c>
      <c r="X481" s="8">
        <v>14</v>
      </c>
      <c r="Y481" s="1" t="s">
        <v>1562</v>
      </c>
      <c r="Z481" s="1" t="s">
        <v>1311</v>
      </c>
      <c r="AA481" s="8">
        <v>959184</v>
      </c>
    </row>
    <row r="482" spans="22:27">
      <c r="V482" s="8">
        <v>103070601</v>
      </c>
      <c r="W482" s="1" t="s">
        <v>17</v>
      </c>
      <c r="X482" s="8">
        <v>14</v>
      </c>
      <c r="Y482" s="1" t="s">
        <v>1562</v>
      </c>
      <c r="Z482" s="1" t="s">
        <v>1312</v>
      </c>
      <c r="AA482" s="8">
        <v>959188</v>
      </c>
    </row>
    <row r="483" spans="22:27">
      <c r="V483" s="8">
        <v>103070602</v>
      </c>
      <c r="W483" s="1" t="s">
        <v>17</v>
      </c>
      <c r="X483" s="8">
        <v>14</v>
      </c>
      <c r="Y483" s="1" t="s">
        <v>1562</v>
      </c>
      <c r="Z483" s="1" t="s">
        <v>1313</v>
      </c>
      <c r="AA483" s="8">
        <v>959189</v>
      </c>
    </row>
    <row r="484" spans="22:27">
      <c r="V484" s="8">
        <v>103080000</v>
      </c>
      <c r="W484" s="1" t="s">
        <v>17</v>
      </c>
      <c r="X484" s="8">
        <v>14</v>
      </c>
      <c r="Y484" s="1" t="s">
        <v>1562</v>
      </c>
      <c r="Z484" s="1" t="s">
        <v>1314</v>
      </c>
      <c r="AA484" s="8">
        <v>959194</v>
      </c>
    </row>
    <row r="485" spans="22:27">
      <c r="V485" s="8">
        <v>103080101</v>
      </c>
      <c r="W485" s="1" t="s">
        <v>17</v>
      </c>
      <c r="X485" s="8">
        <v>14</v>
      </c>
      <c r="Y485" s="1" t="s">
        <v>1562</v>
      </c>
      <c r="Z485" s="1" t="s">
        <v>1315</v>
      </c>
      <c r="AA485" s="8">
        <v>959196</v>
      </c>
    </row>
    <row r="486" spans="22:27">
      <c r="V486" s="8">
        <v>103080102</v>
      </c>
      <c r="W486" s="1" t="s">
        <v>17</v>
      </c>
      <c r="X486" s="8">
        <v>14</v>
      </c>
      <c r="Y486" s="1" t="s">
        <v>1562</v>
      </c>
      <c r="Z486" s="1" t="s">
        <v>1316</v>
      </c>
      <c r="AA486" s="8">
        <v>959197</v>
      </c>
    </row>
    <row r="487" spans="22:27">
      <c r="V487" s="8">
        <v>103080201</v>
      </c>
      <c r="W487" s="1" t="s">
        <v>17</v>
      </c>
      <c r="X487" s="8">
        <v>14</v>
      </c>
      <c r="Y487" s="1" t="s">
        <v>1562</v>
      </c>
      <c r="Z487" s="1" t="s">
        <v>20</v>
      </c>
      <c r="AA487" s="8">
        <v>959199</v>
      </c>
    </row>
    <row r="488" spans="22:27">
      <c r="V488" s="8">
        <v>104000000</v>
      </c>
      <c r="W488" s="1" t="s">
        <v>17</v>
      </c>
      <c r="X488" s="8">
        <v>13</v>
      </c>
      <c r="Y488" s="1" t="s">
        <v>1563</v>
      </c>
      <c r="Z488" s="1" t="s">
        <v>1396</v>
      </c>
      <c r="AA488" s="8">
        <v>959098</v>
      </c>
    </row>
    <row r="489" spans="22:27">
      <c r="V489" s="8">
        <v>104010000</v>
      </c>
      <c r="W489" s="1" t="s">
        <v>17</v>
      </c>
      <c r="X489" s="8">
        <v>13</v>
      </c>
      <c r="Y489" s="1" t="s">
        <v>1564</v>
      </c>
      <c r="Z489" s="1" t="s">
        <v>333</v>
      </c>
      <c r="AA489" s="8">
        <v>959098</v>
      </c>
    </row>
    <row r="490" spans="22:27">
      <c r="V490" s="8">
        <v>104010101</v>
      </c>
      <c r="W490" s="1" t="s">
        <v>17</v>
      </c>
      <c r="X490" s="8">
        <v>13</v>
      </c>
      <c r="Y490" s="1" t="s">
        <v>1564</v>
      </c>
      <c r="Z490" s="1" t="s">
        <v>1397</v>
      </c>
      <c r="AA490" s="8">
        <v>959099</v>
      </c>
    </row>
    <row r="491" spans="22:27">
      <c r="V491" s="8">
        <v>104010201</v>
      </c>
      <c r="W491" s="1" t="s">
        <v>17</v>
      </c>
      <c r="X491" s="8">
        <v>13</v>
      </c>
      <c r="Y491" s="1" t="s">
        <v>1564</v>
      </c>
      <c r="Z491" s="1" t="s">
        <v>1398</v>
      </c>
      <c r="AA491" s="8">
        <v>959102</v>
      </c>
    </row>
    <row r="492" spans="22:27">
      <c r="V492" s="8">
        <v>104010301</v>
      </c>
      <c r="W492" s="1" t="s">
        <v>17</v>
      </c>
      <c r="X492" s="8">
        <v>13</v>
      </c>
      <c r="Y492" s="1" t="s">
        <v>1564</v>
      </c>
      <c r="Z492" s="1" t="s">
        <v>1399</v>
      </c>
      <c r="AA492" s="8">
        <v>959106</v>
      </c>
    </row>
    <row r="493" spans="22:27">
      <c r="V493" s="8">
        <v>104010401</v>
      </c>
      <c r="W493" s="1" t="s">
        <v>17</v>
      </c>
      <c r="X493" s="8">
        <v>13</v>
      </c>
      <c r="Y493" s="1" t="s">
        <v>1564</v>
      </c>
      <c r="Z493" s="1" t="s">
        <v>1400</v>
      </c>
      <c r="AA493" s="8">
        <v>959108</v>
      </c>
    </row>
    <row r="494" spans="22:27">
      <c r="V494" s="8">
        <v>104010402</v>
      </c>
      <c r="W494" s="1" t="s">
        <v>17</v>
      </c>
      <c r="X494" s="8">
        <v>13</v>
      </c>
      <c r="Y494" s="1" t="s">
        <v>1564</v>
      </c>
      <c r="Z494" s="1" t="s">
        <v>1401</v>
      </c>
      <c r="AA494" s="8">
        <v>959110</v>
      </c>
    </row>
    <row r="495" spans="22:27">
      <c r="V495" s="8">
        <v>104010501</v>
      </c>
      <c r="W495" s="1" t="s">
        <v>17</v>
      </c>
      <c r="X495" s="8">
        <v>13</v>
      </c>
      <c r="Y495" s="1" t="s">
        <v>1564</v>
      </c>
      <c r="Z495" s="1" t="s">
        <v>1402</v>
      </c>
      <c r="AA495" s="8">
        <v>959111</v>
      </c>
    </row>
    <row r="496" spans="22:27">
      <c r="V496" s="8">
        <v>104010601</v>
      </c>
      <c r="W496" s="1" t="s">
        <v>17</v>
      </c>
      <c r="X496" s="8">
        <v>13</v>
      </c>
      <c r="Y496" s="1" t="s">
        <v>1564</v>
      </c>
      <c r="Z496" s="1" t="s">
        <v>334</v>
      </c>
      <c r="AA496" s="8">
        <v>959115</v>
      </c>
    </row>
    <row r="497" spans="22:27">
      <c r="V497" s="8">
        <v>104010701</v>
      </c>
      <c r="W497" s="1" t="s">
        <v>17</v>
      </c>
      <c r="X497" s="8">
        <v>13</v>
      </c>
      <c r="Y497" s="1" t="s">
        <v>1564</v>
      </c>
      <c r="Z497" s="1" t="s">
        <v>450</v>
      </c>
      <c r="AA497" s="8">
        <v>959118</v>
      </c>
    </row>
    <row r="498" spans="22:27">
      <c r="V498" s="8">
        <v>104010801</v>
      </c>
      <c r="W498" s="1" t="s">
        <v>17</v>
      </c>
      <c r="X498" s="8">
        <v>13</v>
      </c>
      <c r="Y498" s="1" t="s">
        <v>1564</v>
      </c>
      <c r="Z498" s="1" t="s">
        <v>1403</v>
      </c>
      <c r="AA498" s="8">
        <v>959120</v>
      </c>
    </row>
    <row r="499" spans="22:27">
      <c r="V499" s="8">
        <v>104020000</v>
      </c>
      <c r="W499" s="1" t="s">
        <v>17</v>
      </c>
      <c r="X499" s="8">
        <v>13</v>
      </c>
      <c r="Y499" s="1" t="s">
        <v>1565</v>
      </c>
      <c r="Z499" s="1" t="s">
        <v>332</v>
      </c>
      <c r="AA499" s="8">
        <v>959081</v>
      </c>
    </row>
    <row r="500" spans="22:27">
      <c r="V500" s="8">
        <v>104020101</v>
      </c>
      <c r="W500" s="1" t="s">
        <v>17</v>
      </c>
      <c r="X500" s="8">
        <v>13</v>
      </c>
      <c r="Y500" s="1" t="s">
        <v>1565</v>
      </c>
      <c r="Z500" s="1" t="s">
        <v>1404</v>
      </c>
      <c r="AA500" s="8">
        <v>959082</v>
      </c>
    </row>
    <row r="501" spans="22:27">
      <c r="V501" s="8">
        <v>104020201</v>
      </c>
      <c r="W501" s="1" t="s">
        <v>17</v>
      </c>
      <c r="X501" s="8">
        <v>13</v>
      </c>
      <c r="Y501" s="1" t="s">
        <v>1565</v>
      </c>
      <c r="Z501" s="1" t="s">
        <v>1405</v>
      </c>
      <c r="AA501" s="8">
        <v>959085</v>
      </c>
    </row>
    <row r="502" spans="22:27">
      <c r="V502" s="8">
        <v>104020202</v>
      </c>
      <c r="W502" s="1" t="s">
        <v>17</v>
      </c>
      <c r="X502" s="8">
        <v>13</v>
      </c>
      <c r="Y502" s="1" t="s">
        <v>1565</v>
      </c>
      <c r="Z502" s="1" t="s">
        <v>1406</v>
      </c>
      <c r="AA502" s="8">
        <v>959086</v>
      </c>
    </row>
    <row r="503" spans="22:27">
      <c r="V503" s="8">
        <v>104020301</v>
      </c>
      <c r="W503" s="1" t="s">
        <v>17</v>
      </c>
      <c r="X503" s="8">
        <v>13</v>
      </c>
      <c r="Y503" s="1" t="s">
        <v>1565</v>
      </c>
      <c r="Z503" s="1" t="s">
        <v>1407</v>
      </c>
      <c r="AA503" s="8">
        <v>959087</v>
      </c>
    </row>
    <row r="504" spans="22:27">
      <c r="V504" s="8">
        <v>104020302</v>
      </c>
      <c r="W504" s="1" t="s">
        <v>17</v>
      </c>
      <c r="X504" s="8">
        <v>13</v>
      </c>
      <c r="Y504" s="1" t="s">
        <v>1565</v>
      </c>
      <c r="Z504" s="1" t="s">
        <v>1408</v>
      </c>
      <c r="AA504" s="8">
        <v>959089</v>
      </c>
    </row>
    <row r="505" spans="22:27">
      <c r="V505" s="8">
        <v>104020303</v>
      </c>
      <c r="W505" s="1" t="s">
        <v>17</v>
      </c>
      <c r="X505" s="8">
        <v>13</v>
      </c>
      <c r="Y505" s="1" t="s">
        <v>1565</v>
      </c>
      <c r="Z505" s="1" t="s">
        <v>1409</v>
      </c>
      <c r="AA505" s="8">
        <v>959091</v>
      </c>
    </row>
    <row r="506" spans="22:27">
      <c r="V506" s="8">
        <v>104020401</v>
      </c>
      <c r="W506" s="1" t="s">
        <v>17</v>
      </c>
      <c r="X506" s="8">
        <v>13</v>
      </c>
      <c r="Y506" s="1" t="s">
        <v>1565</v>
      </c>
      <c r="Z506" s="1" t="s">
        <v>1410</v>
      </c>
      <c r="AA506" s="8">
        <v>959092</v>
      </c>
    </row>
    <row r="507" spans="22:27">
      <c r="V507" s="8">
        <v>104020501</v>
      </c>
      <c r="W507" s="1" t="s">
        <v>17</v>
      </c>
      <c r="X507" s="8">
        <v>13</v>
      </c>
      <c r="Y507" s="1" t="s">
        <v>1565</v>
      </c>
      <c r="Z507" s="1" t="s">
        <v>1411</v>
      </c>
      <c r="AA507" s="8">
        <v>959095</v>
      </c>
    </row>
    <row r="508" spans="22:27">
      <c r="V508" s="8">
        <v>104030000</v>
      </c>
      <c r="W508" s="1" t="s">
        <v>17</v>
      </c>
      <c r="X508" s="8">
        <v>14</v>
      </c>
      <c r="Y508" s="1" t="s">
        <v>1566</v>
      </c>
      <c r="Z508" s="1" t="s">
        <v>338</v>
      </c>
      <c r="AA508" s="8">
        <v>959230</v>
      </c>
    </row>
    <row r="509" spans="22:27">
      <c r="V509" s="8">
        <v>104030101</v>
      </c>
      <c r="W509" s="1" t="s">
        <v>17</v>
      </c>
      <c r="X509" s="8">
        <v>14</v>
      </c>
      <c r="Y509" s="1" t="s">
        <v>1566</v>
      </c>
      <c r="Z509" s="1" t="s">
        <v>1317</v>
      </c>
      <c r="AA509" s="8">
        <v>959231</v>
      </c>
    </row>
    <row r="510" spans="22:27">
      <c r="V510" s="8">
        <v>104030201</v>
      </c>
      <c r="W510" s="1" t="s">
        <v>17</v>
      </c>
      <c r="X510" s="8">
        <v>14</v>
      </c>
      <c r="Y510" s="1" t="s">
        <v>1566</v>
      </c>
      <c r="Z510" s="1" t="s">
        <v>1318</v>
      </c>
      <c r="AA510" s="8">
        <v>959233</v>
      </c>
    </row>
    <row r="511" spans="22:27">
      <c r="V511" s="8">
        <v>104030301</v>
      </c>
      <c r="W511" s="1" t="s">
        <v>17</v>
      </c>
      <c r="X511" s="8">
        <v>14</v>
      </c>
      <c r="Y511" s="1" t="s">
        <v>1566</v>
      </c>
      <c r="Z511" s="1" t="s">
        <v>1319</v>
      </c>
      <c r="AA511" s="8">
        <v>959234</v>
      </c>
    </row>
    <row r="512" spans="22:27">
      <c r="V512" s="8">
        <v>104030401</v>
      </c>
      <c r="W512" s="1" t="s">
        <v>17</v>
      </c>
      <c r="X512" s="8">
        <v>14</v>
      </c>
      <c r="Y512" s="1" t="s">
        <v>1566</v>
      </c>
      <c r="Z512" s="1" t="s">
        <v>1320</v>
      </c>
      <c r="AA512" s="8">
        <v>959237</v>
      </c>
    </row>
    <row r="513" spans="22:27">
      <c r="V513" s="8">
        <v>104030501</v>
      </c>
      <c r="W513" s="1" t="s">
        <v>17</v>
      </c>
      <c r="X513" s="8">
        <v>14</v>
      </c>
      <c r="Y513" s="1" t="s">
        <v>1566</v>
      </c>
      <c r="Z513" s="1" t="s">
        <v>339</v>
      </c>
      <c r="AA513" s="8">
        <v>959238</v>
      </c>
    </row>
    <row r="514" spans="22:27">
      <c r="V514" s="8">
        <v>105000000</v>
      </c>
      <c r="W514" s="1" t="s">
        <v>17</v>
      </c>
      <c r="X514" s="8">
        <v>14</v>
      </c>
      <c r="Y514" s="1" t="s">
        <v>1567</v>
      </c>
      <c r="Z514" s="1" t="s">
        <v>1321</v>
      </c>
      <c r="AA514" s="8">
        <v>959202</v>
      </c>
    </row>
    <row r="515" spans="22:27">
      <c r="V515" s="8">
        <v>105010000</v>
      </c>
      <c r="W515" s="1" t="s">
        <v>17</v>
      </c>
      <c r="X515" s="8">
        <v>14</v>
      </c>
      <c r="Y515" s="1" t="s">
        <v>1567</v>
      </c>
      <c r="Z515" s="1" t="s">
        <v>337</v>
      </c>
      <c r="AA515" s="8">
        <v>959203</v>
      </c>
    </row>
    <row r="516" spans="22:27">
      <c r="V516" s="8">
        <v>105010101</v>
      </c>
      <c r="W516" s="1" t="s">
        <v>17</v>
      </c>
      <c r="X516" s="8">
        <v>14</v>
      </c>
      <c r="Y516" s="1" t="s">
        <v>1567</v>
      </c>
      <c r="Z516" s="1" t="s">
        <v>1322</v>
      </c>
      <c r="AA516" s="8">
        <v>959204</v>
      </c>
    </row>
    <row r="517" spans="22:27">
      <c r="V517" s="8">
        <v>105010102</v>
      </c>
      <c r="W517" s="1" t="s">
        <v>17</v>
      </c>
      <c r="X517" s="8">
        <v>14</v>
      </c>
      <c r="Y517" s="1" t="s">
        <v>1567</v>
      </c>
      <c r="Z517" s="1" t="s">
        <v>1323</v>
      </c>
      <c r="AA517" s="8">
        <v>959207</v>
      </c>
    </row>
    <row r="518" spans="22:27">
      <c r="V518" s="8">
        <v>105020000</v>
      </c>
      <c r="W518" s="1" t="s">
        <v>17</v>
      </c>
      <c r="X518" s="8">
        <v>14</v>
      </c>
      <c r="Y518" s="1" t="s">
        <v>1567</v>
      </c>
      <c r="Z518" s="1" t="s">
        <v>1324</v>
      </c>
      <c r="AA518" s="8">
        <v>959209</v>
      </c>
    </row>
    <row r="519" spans="22:27">
      <c r="V519" s="8">
        <v>105020101</v>
      </c>
      <c r="W519" s="1" t="s">
        <v>17</v>
      </c>
      <c r="X519" s="8">
        <v>14</v>
      </c>
      <c r="Y519" s="1" t="s">
        <v>1567</v>
      </c>
      <c r="Z519" s="1" t="s">
        <v>1325</v>
      </c>
      <c r="AA519" s="8">
        <v>959208</v>
      </c>
    </row>
    <row r="520" spans="22:27">
      <c r="V520" s="8">
        <v>105020201</v>
      </c>
      <c r="W520" s="1" t="s">
        <v>17</v>
      </c>
      <c r="X520" s="8">
        <v>14</v>
      </c>
      <c r="Y520" s="1" t="s">
        <v>1567</v>
      </c>
      <c r="Z520" s="1" t="s">
        <v>1326</v>
      </c>
      <c r="AA520" s="8">
        <v>959210</v>
      </c>
    </row>
    <row r="521" spans="22:27">
      <c r="V521" s="8">
        <v>105020301</v>
      </c>
      <c r="W521" s="1" t="s">
        <v>17</v>
      </c>
      <c r="X521" s="8">
        <v>14</v>
      </c>
      <c r="Y521" s="1" t="s">
        <v>1567</v>
      </c>
      <c r="Z521" s="1" t="s">
        <v>1327</v>
      </c>
      <c r="AA521" s="8">
        <v>959211</v>
      </c>
    </row>
    <row r="522" spans="22:27">
      <c r="V522" s="8">
        <v>105030000</v>
      </c>
      <c r="W522" s="1" t="s">
        <v>17</v>
      </c>
      <c r="X522" s="8">
        <v>14</v>
      </c>
      <c r="Y522" s="1" t="s">
        <v>1567</v>
      </c>
      <c r="Z522" s="1" t="s">
        <v>1328</v>
      </c>
      <c r="AA522" s="8">
        <v>959212</v>
      </c>
    </row>
    <row r="523" spans="22:27">
      <c r="V523" s="8">
        <v>105030101</v>
      </c>
      <c r="W523" s="1" t="s">
        <v>17</v>
      </c>
      <c r="X523" s="8">
        <v>14</v>
      </c>
      <c r="Y523" s="1" t="s">
        <v>1567</v>
      </c>
      <c r="Z523" s="1" t="s">
        <v>1329</v>
      </c>
      <c r="AA523" s="8">
        <v>959213</v>
      </c>
    </row>
    <row r="524" spans="22:27">
      <c r="V524" s="8">
        <v>105030102</v>
      </c>
      <c r="W524" s="1" t="s">
        <v>17</v>
      </c>
      <c r="X524" s="8">
        <v>14</v>
      </c>
      <c r="Y524" s="1" t="s">
        <v>1567</v>
      </c>
      <c r="Z524" s="1" t="s">
        <v>1330</v>
      </c>
      <c r="AA524" s="8">
        <v>959215</v>
      </c>
    </row>
    <row r="525" spans="22:27">
      <c r="V525" s="8">
        <v>105030103</v>
      </c>
      <c r="W525" s="1" t="s">
        <v>17</v>
      </c>
      <c r="X525" s="8">
        <v>14</v>
      </c>
      <c r="Y525" s="1" t="s">
        <v>1567</v>
      </c>
      <c r="Z525" s="1" t="s">
        <v>1331</v>
      </c>
      <c r="AA525" s="8">
        <v>959216</v>
      </c>
    </row>
    <row r="526" spans="22:27">
      <c r="V526" s="8">
        <v>105040000</v>
      </c>
      <c r="W526" s="1" t="s">
        <v>17</v>
      </c>
      <c r="X526" s="8">
        <v>14</v>
      </c>
      <c r="Y526" s="1" t="s">
        <v>1567</v>
      </c>
      <c r="Z526" s="1" t="s">
        <v>1332</v>
      </c>
      <c r="AA526" s="8">
        <v>959217</v>
      </c>
    </row>
    <row r="527" spans="22:27">
      <c r="V527" s="8">
        <v>105040101</v>
      </c>
      <c r="W527" s="1" t="s">
        <v>17</v>
      </c>
      <c r="X527" s="8">
        <v>14</v>
      </c>
      <c r="Y527" s="1" t="s">
        <v>1567</v>
      </c>
      <c r="Z527" s="1" t="s">
        <v>1333</v>
      </c>
      <c r="AA527" s="8">
        <v>959217</v>
      </c>
    </row>
    <row r="528" spans="22:27">
      <c r="V528" s="8">
        <v>105040201</v>
      </c>
      <c r="W528" s="1" t="s">
        <v>17</v>
      </c>
      <c r="X528" s="8">
        <v>14</v>
      </c>
      <c r="Y528" s="1" t="s">
        <v>1567</v>
      </c>
      <c r="Z528" s="1" t="s">
        <v>1334</v>
      </c>
      <c r="AA528" s="8">
        <v>959220</v>
      </c>
    </row>
    <row r="529" spans="22:27">
      <c r="V529" s="8">
        <v>105040302</v>
      </c>
      <c r="W529" s="1" t="s">
        <v>17</v>
      </c>
      <c r="X529" s="8">
        <v>14</v>
      </c>
      <c r="Y529" s="1" t="s">
        <v>1567</v>
      </c>
      <c r="Z529" s="1" t="s">
        <v>1335</v>
      </c>
      <c r="AA529" s="8">
        <v>959221</v>
      </c>
    </row>
    <row r="530" spans="22:27">
      <c r="V530" s="8">
        <v>105050000</v>
      </c>
      <c r="W530" s="1" t="s">
        <v>17</v>
      </c>
      <c r="X530" s="8">
        <v>14</v>
      </c>
      <c r="Y530" s="1" t="s">
        <v>1568</v>
      </c>
      <c r="Z530" s="1" t="s">
        <v>73</v>
      </c>
      <c r="AA530" s="8">
        <v>959224</v>
      </c>
    </row>
    <row r="531" spans="22:27">
      <c r="V531" s="8">
        <v>105050101</v>
      </c>
      <c r="W531" s="1" t="s">
        <v>17</v>
      </c>
      <c r="X531" s="8">
        <v>14</v>
      </c>
      <c r="Y531" s="1" t="s">
        <v>1568</v>
      </c>
      <c r="Z531" s="1" t="s">
        <v>1336</v>
      </c>
      <c r="AA531" s="8">
        <v>959226</v>
      </c>
    </row>
    <row r="532" spans="22:27">
      <c r="V532" s="8">
        <v>105050102</v>
      </c>
      <c r="W532" s="1" t="s">
        <v>17</v>
      </c>
      <c r="X532" s="8">
        <v>14</v>
      </c>
      <c r="Y532" s="1" t="s">
        <v>1568</v>
      </c>
      <c r="Z532" s="1" t="s">
        <v>1337</v>
      </c>
      <c r="AA532" s="8">
        <v>959228</v>
      </c>
    </row>
    <row r="533" spans="22:27">
      <c r="V533" s="8">
        <v>105050103</v>
      </c>
      <c r="W533" s="1" t="s">
        <v>17</v>
      </c>
      <c r="X533" s="8">
        <v>14</v>
      </c>
      <c r="Y533" s="1" t="s">
        <v>1568</v>
      </c>
      <c r="Z533" s="1" t="s">
        <v>1338</v>
      </c>
      <c r="AA533" s="8">
        <v>959229</v>
      </c>
    </row>
    <row r="534" spans="22:27">
      <c r="V534" s="8">
        <v>106000000</v>
      </c>
      <c r="W534" s="1" t="s">
        <v>17</v>
      </c>
      <c r="X534" s="8">
        <v>14</v>
      </c>
      <c r="Y534" s="1" t="s">
        <v>1569</v>
      </c>
      <c r="Z534" s="1" t="s">
        <v>1339</v>
      </c>
      <c r="AA534" s="8">
        <v>959241</v>
      </c>
    </row>
    <row r="535" spans="22:27">
      <c r="V535" s="8">
        <v>106010000</v>
      </c>
      <c r="W535" s="1" t="s">
        <v>17</v>
      </c>
      <c r="X535" s="8">
        <v>14</v>
      </c>
      <c r="Y535" s="1" t="s">
        <v>1569</v>
      </c>
      <c r="Z535" s="1" t="s">
        <v>83</v>
      </c>
      <c r="AA535" s="8">
        <v>959242</v>
      </c>
    </row>
    <row r="536" spans="22:27">
      <c r="V536" s="8">
        <v>106010101</v>
      </c>
      <c r="W536" s="1" t="s">
        <v>17</v>
      </c>
      <c r="X536" s="8">
        <v>14</v>
      </c>
      <c r="Y536" s="1" t="s">
        <v>1569</v>
      </c>
      <c r="Z536" s="1" t="s">
        <v>1340</v>
      </c>
      <c r="AA536" s="8">
        <v>959242</v>
      </c>
    </row>
    <row r="537" spans="22:27">
      <c r="V537" s="8">
        <v>106010102</v>
      </c>
      <c r="W537" s="1" t="s">
        <v>17</v>
      </c>
      <c r="X537" s="8">
        <v>14</v>
      </c>
      <c r="Y537" s="1" t="s">
        <v>1569</v>
      </c>
      <c r="Z537" s="1" t="s">
        <v>995</v>
      </c>
      <c r="AA537" s="8">
        <v>959242</v>
      </c>
    </row>
    <row r="538" spans="22:27">
      <c r="V538" s="8">
        <v>106010103</v>
      </c>
      <c r="W538" s="1" t="s">
        <v>17</v>
      </c>
      <c r="X538" s="8">
        <v>14</v>
      </c>
      <c r="Y538" s="1" t="s">
        <v>1569</v>
      </c>
      <c r="Z538" s="1" t="s">
        <v>1341</v>
      </c>
      <c r="AA538" s="8">
        <v>959244</v>
      </c>
    </row>
    <row r="539" spans="22:27">
      <c r="V539" s="8">
        <v>106010104</v>
      </c>
      <c r="W539" s="1" t="s">
        <v>17</v>
      </c>
      <c r="X539" s="8">
        <v>14</v>
      </c>
      <c r="Y539" s="1" t="s">
        <v>1569</v>
      </c>
      <c r="Z539" s="1" t="s">
        <v>78</v>
      </c>
      <c r="AA539" s="8">
        <v>959245</v>
      </c>
    </row>
    <row r="540" spans="22:27">
      <c r="V540" s="8">
        <v>106020000</v>
      </c>
      <c r="W540" s="1" t="s">
        <v>17</v>
      </c>
      <c r="X540" s="8">
        <v>14</v>
      </c>
      <c r="Y540" s="1" t="s">
        <v>1569</v>
      </c>
      <c r="Z540" s="1" t="s">
        <v>1342</v>
      </c>
      <c r="AA540" s="8">
        <v>959245</v>
      </c>
    </row>
    <row r="541" spans="22:27">
      <c r="V541" s="8">
        <v>106020101</v>
      </c>
      <c r="W541" s="1" t="s">
        <v>17</v>
      </c>
      <c r="X541" s="8">
        <v>14</v>
      </c>
      <c r="Y541" s="1" t="s">
        <v>1569</v>
      </c>
      <c r="Z541" s="1" t="s">
        <v>1343</v>
      </c>
      <c r="AA541" s="8">
        <v>959246</v>
      </c>
    </row>
    <row r="542" spans="22:27">
      <c r="V542" s="8">
        <v>106020201</v>
      </c>
      <c r="W542" s="1" t="s">
        <v>17</v>
      </c>
      <c r="X542" s="8">
        <v>14</v>
      </c>
      <c r="Y542" s="1" t="s">
        <v>1569</v>
      </c>
      <c r="Z542" s="1" t="s">
        <v>1344</v>
      </c>
      <c r="AA542" s="8">
        <v>959248</v>
      </c>
    </row>
    <row r="543" spans="22:27">
      <c r="V543" s="8">
        <v>106020203</v>
      </c>
      <c r="W543" s="1" t="s">
        <v>17</v>
      </c>
      <c r="X543" s="8">
        <v>14</v>
      </c>
      <c r="Y543" s="1" t="s">
        <v>1569</v>
      </c>
      <c r="Z543" s="1" t="s">
        <v>1345</v>
      </c>
      <c r="AA543" s="8">
        <v>959249</v>
      </c>
    </row>
    <row r="544" spans="22:27">
      <c r="V544" s="8">
        <v>106030000</v>
      </c>
      <c r="W544" s="1" t="s">
        <v>17</v>
      </c>
      <c r="X544" s="8">
        <v>14</v>
      </c>
      <c r="Y544" s="1" t="s">
        <v>1569</v>
      </c>
      <c r="Z544" s="1" t="s">
        <v>340</v>
      </c>
      <c r="AA544" s="8">
        <v>959251</v>
      </c>
    </row>
    <row r="545" spans="22:27">
      <c r="V545" s="8">
        <v>106030101</v>
      </c>
      <c r="W545" s="1" t="s">
        <v>17</v>
      </c>
      <c r="X545" s="8">
        <v>14</v>
      </c>
      <c r="Y545" s="1" t="s">
        <v>1569</v>
      </c>
      <c r="Z545" s="1" t="s">
        <v>1346</v>
      </c>
      <c r="AA545" s="8">
        <v>959252</v>
      </c>
    </row>
    <row r="546" spans="22:27">
      <c r="V546" s="8">
        <v>106030102</v>
      </c>
      <c r="W546" s="1" t="s">
        <v>17</v>
      </c>
      <c r="X546" s="8">
        <v>14</v>
      </c>
      <c r="Y546" s="1" t="s">
        <v>1569</v>
      </c>
      <c r="Z546" s="1" t="s">
        <v>1347</v>
      </c>
      <c r="AA546" s="8">
        <v>959253</v>
      </c>
    </row>
    <row r="547" spans="22:27">
      <c r="V547" s="8">
        <v>107000000</v>
      </c>
      <c r="W547" s="1" t="s">
        <v>17</v>
      </c>
      <c r="X547" s="8">
        <v>14</v>
      </c>
      <c r="Y547" s="1" t="s">
        <v>1570</v>
      </c>
      <c r="Z547" s="1" t="s">
        <v>1472</v>
      </c>
      <c r="AA547" s="8">
        <v>959256</v>
      </c>
    </row>
    <row r="548" spans="22:27">
      <c r="V548" s="8">
        <v>107010000</v>
      </c>
      <c r="W548" s="1" t="s">
        <v>17</v>
      </c>
      <c r="X548" s="8">
        <v>14</v>
      </c>
      <c r="Y548" s="1" t="s">
        <v>1570</v>
      </c>
      <c r="Z548" s="1" t="s">
        <v>1473</v>
      </c>
      <c r="AA548" s="8">
        <v>959257</v>
      </c>
    </row>
    <row r="549" spans="22:27">
      <c r="V549" s="8">
        <v>107010101</v>
      </c>
      <c r="W549" s="1" t="s">
        <v>17</v>
      </c>
      <c r="X549" s="8">
        <v>14</v>
      </c>
      <c r="Y549" s="1" t="s">
        <v>1570</v>
      </c>
      <c r="Z549" s="1" t="s">
        <v>1474</v>
      </c>
      <c r="AA549" s="8">
        <v>959258</v>
      </c>
    </row>
    <row r="550" spans="22:27">
      <c r="V550" s="8">
        <v>107010102</v>
      </c>
      <c r="W550" s="1" t="s">
        <v>17</v>
      </c>
      <c r="X550" s="8">
        <v>14</v>
      </c>
      <c r="Y550" s="1" t="s">
        <v>1570</v>
      </c>
      <c r="Z550" s="1" t="s">
        <v>1475</v>
      </c>
      <c r="AA550" s="8">
        <v>959260</v>
      </c>
    </row>
    <row r="551" spans="22:27">
      <c r="V551" s="8">
        <v>107010103</v>
      </c>
      <c r="W551" s="1" t="s">
        <v>17</v>
      </c>
      <c r="X551" s="8">
        <v>14</v>
      </c>
      <c r="Y551" s="1" t="s">
        <v>1570</v>
      </c>
      <c r="Z551" s="1" t="s">
        <v>1476</v>
      </c>
      <c r="AA551" s="8">
        <v>959261</v>
      </c>
    </row>
    <row r="552" spans="22:27">
      <c r="V552" s="8">
        <v>107020000</v>
      </c>
      <c r="W552" s="1" t="s">
        <v>17</v>
      </c>
      <c r="X552" s="8">
        <v>14</v>
      </c>
      <c r="Y552" s="1" t="s">
        <v>1570</v>
      </c>
      <c r="Z552" s="1" t="s">
        <v>1477</v>
      </c>
      <c r="AA552" s="8">
        <v>959262</v>
      </c>
    </row>
    <row r="553" spans="22:27">
      <c r="V553" s="8">
        <v>107020101</v>
      </c>
      <c r="W553" s="1" t="s">
        <v>17</v>
      </c>
      <c r="X553" s="8">
        <v>14</v>
      </c>
      <c r="Y553" s="1" t="s">
        <v>1570</v>
      </c>
      <c r="Z553" s="1" t="s">
        <v>1478</v>
      </c>
      <c r="AA553" s="8">
        <v>959263</v>
      </c>
    </row>
    <row r="554" spans="22:27">
      <c r="V554" s="8">
        <v>107030000</v>
      </c>
      <c r="W554" s="1" t="s">
        <v>17</v>
      </c>
      <c r="X554" s="8">
        <v>14</v>
      </c>
      <c r="Y554" s="1" t="s">
        <v>1570</v>
      </c>
      <c r="Z554" s="1" t="s">
        <v>1479</v>
      </c>
      <c r="AA554" s="8">
        <v>959264</v>
      </c>
    </row>
    <row r="555" spans="22:27">
      <c r="V555" s="8">
        <v>107030101</v>
      </c>
      <c r="W555" s="1" t="s">
        <v>17</v>
      </c>
      <c r="X555" s="8">
        <v>14</v>
      </c>
      <c r="Y555" s="1" t="s">
        <v>1570</v>
      </c>
      <c r="Z555" s="1" t="s">
        <v>1480</v>
      </c>
      <c r="AA555" s="8">
        <v>959268</v>
      </c>
    </row>
    <row r="556" spans="22:27">
      <c r="V556" s="8">
        <v>107030102</v>
      </c>
      <c r="W556" s="1" t="s">
        <v>17</v>
      </c>
      <c r="X556" s="8">
        <v>14</v>
      </c>
      <c r="Y556" s="1" t="s">
        <v>1570</v>
      </c>
      <c r="Z556" s="1" t="s">
        <v>1481</v>
      </c>
      <c r="AA556" s="8">
        <v>959267</v>
      </c>
    </row>
    <row r="557" spans="22:27">
      <c r="V557" s="8">
        <v>107030103</v>
      </c>
      <c r="W557" s="1" t="s">
        <v>17</v>
      </c>
      <c r="X557" s="8">
        <v>14</v>
      </c>
      <c r="Y557" s="1" t="s">
        <v>1570</v>
      </c>
      <c r="Z557" s="1" t="s">
        <v>1482</v>
      </c>
      <c r="AA557" s="8">
        <v>959267</v>
      </c>
    </row>
    <row r="558" spans="22:27">
      <c r="V558" s="8">
        <v>107040000</v>
      </c>
      <c r="W558" s="1" t="s">
        <v>17</v>
      </c>
      <c r="X558" s="8">
        <v>14</v>
      </c>
      <c r="Y558" s="1" t="s">
        <v>1570</v>
      </c>
      <c r="Z558" s="1" t="s">
        <v>1348</v>
      </c>
      <c r="AA558" s="8">
        <v>959271</v>
      </c>
    </row>
    <row r="559" spans="22:27">
      <c r="V559" s="8">
        <v>107040101</v>
      </c>
      <c r="W559" s="1" t="s">
        <v>17</v>
      </c>
      <c r="X559" s="8">
        <v>14</v>
      </c>
      <c r="Y559" s="1" t="s">
        <v>1570</v>
      </c>
      <c r="Z559" s="1" t="s">
        <v>1349</v>
      </c>
      <c r="AA559" s="8">
        <v>959271</v>
      </c>
    </row>
    <row r="560" spans="22:27">
      <c r="V560" s="8">
        <v>107040102</v>
      </c>
      <c r="W560" s="1" t="s">
        <v>17</v>
      </c>
      <c r="X560" s="8">
        <v>14</v>
      </c>
      <c r="Y560" s="1" t="s">
        <v>1570</v>
      </c>
      <c r="Z560" s="1" t="s">
        <v>1350</v>
      </c>
      <c r="AA560" s="8">
        <v>959273</v>
      </c>
    </row>
    <row r="561" spans="22:27">
      <c r="V561" s="8">
        <v>107040201</v>
      </c>
      <c r="W561" s="1" t="s">
        <v>17</v>
      </c>
      <c r="X561" s="8">
        <v>14</v>
      </c>
      <c r="Y561" s="1" t="s">
        <v>1570</v>
      </c>
      <c r="Z561" s="1" t="s">
        <v>1351</v>
      </c>
      <c r="AA561" s="8">
        <v>959275</v>
      </c>
    </row>
    <row r="562" spans="22:27">
      <c r="V562" s="8">
        <v>107050000</v>
      </c>
      <c r="W562" s="1" t="s">
        <v>17</v>
      </c>
      <c r="X562" s="8">
        <v>14</v>
      </c>
      <c r="Y562" s="1" t="s">
        <v>1571</v>
      </c>
      <c r="Z562" s="1" t="s">
        <v>341</v>
      </c>
      <c r="AA562" s="8">
        <v>959276</v>
      </c>
    </row>
    <row r="563" spans="22:27">
      <c r="V563" s="8">
        <v>107050101</v>
      </c>
      <c r="W563" s="1" t="s">
        <v>17</v>
      </c>
      <c r="X563" s="8">
        <v>14</v>
      </c>
      <c r="Y563" s="1" t="s">
        <v>1571</v>
      </c>
      <c r="Z563" s="1" t="s">
        <v>1352</v>
      </c>
      <c r="AA563" s="8">
        <v>959277</v>
      </c>
    </row>
    <row r="564" spans="22:27">
      <c r="V564" s="8">
        <v>107050201</v>
      </c>
      <c r="W564" s="1" t="s">
        <v>17</v>
      </c>
      <c r="X564" s="8">
        <v>14</v>
      </c>
      <c r="Y564" s="1" t="s">
        <v>1571</v>
      </c>
      <c r="Z564" s="1" t="s">
        <v>1353</v>
      </c>
      <c r="AA564" s="8">
        <v>959280</v>
      </c>
    </row>
    <row r="565" spans="22:27">
      <c r="V565" s="8">
        <v>107050301</v>
      </c>
      <c r="W565" s="1" t="s">
        <v>17</v>
      </c>
      <c r="X565" s="8">
        <v>14</v>
      </c>
      <c r="Y565" s="1" t="s">
        <v>1571</v>
      </c>
      <c r="Z565" s="1" t="s">
        <v>1354</v>
      </c>
      <c r="AA565" s="8">
        <v>959286</v>
      </c>
    </row>
    <row r="566" spans="22:27">
      <c r="V566" s="8">
        <v>107050401</v>
      </c>
      <c r="W566" s="1" t="s">
        <v>17</v>
      </c>
      <c r="X566" s="8">
        <v>14</v>
      </c>
      <c r="Y566" s="1" t="s">
        <v>1571</v>
      </c>
      <c r="Z566" s="1" t="s">
        <v>97</v>
      </c>
      <c r="AA566" s="8">
        <v>959289</v>
      </c>
    </row>
    <row r="567" spans="22:27">
      <c r="V567" s="8">
        <v>107050501</v>
      </c>
      <c r="W567" s="1" t="s">
        <v>17</v>
      </c>
      <c r="X567" s="8">
        <v>14</v>
      </c>
      <c r="Y567" s="1" t="s">
        <v>1571</v>
      </c>
      <c r="Z567" s="1" t="s">
        <v>1355</v>
      </c>
      <c r="AA567" s="8">
        <v>959293</v>
      </c>
    </row>
    <row r="568" spans="22:27">
      <c r="V568" s="7">
        <v>609010101</v>
      </c>
      <c r="W568" s="1" t="s">
        <v>44</v>
      </c>
      <c r="X568" s="8">
        <v>9</v>
      </c>
      <c r="Y568" s="1" t="s">
        <v>1572</v>
      </c>
      <c r="Z568" s="1" t="s">
        <v>98</v>
      </c>
      <c r="AA568" s="8">
        <v>959653</v>
      </c>
    </row>
    <row r="569" spans="22:27">
      <c r="V569" s="7">
        <v>609010102</v>
      </c>
      <c r="W569" s="1" t="s">
        <v>44</v>
      </c>
      <c r="X569" s="8">
        <v>9</v>
      </c>
      <c r="Y569" s="1" t="s">
        <v>1572</v>
      </c>
      <c r="Z569" s="1" t="s">
        <v>581</v>
      </c>
      <c r="AA569" s="8">
        <v>959654</v>
      </c>
    </row>
    <row r="570" spans="22:27">
      <c r="V570" s="7">
        <v>609010103</v>
      </c>
      <c r="W570" s="1" t="s">
        <v>44</v>
      </c>
      <c r="X570" s="8">
        <v>9</v>
      </c>
      <c r="Y570" s="1" t="s">
        <v>1572</v>
      </c>
      <c r="Z570" s="1" t="s">
        <v>99</v>
      </c>
      <c r="AA570" s="8">
        <v>959655</v>
      </c>
    </row>
    <row r="571" spans="22:27">
      <c r="V571" s="7">
        <v>609020101</v>
      </c>
      <c r="W571" s="1" t="s">
        <v>44</v>
      </c>
      <c r="X571" s="8">
        <v>9</v>
      </c>
      <c r="Y571" s="1" t="s">
        <v>1573</v>
      </c>
      <c r="Z571" s="1" t="s">
        <v>100</v>
      </c>
      <c r="AA571" s="8">
        <v>959656</v>
      </c>
    </row>
    <row r="572" spans="22:27">
      <c r="V572" s="7">
        <v>609020102</v>
      </c>
      <c r="W572" s="1" t="s">
        <v>44</v>
      </c>
      <c r="X572" s="8">
        <v>9</v>
      </c>
      <c r="Y572" s="1" t="s">
        <v>1573</v>
      </c>
      <c r="Z572" s="1" t="s">
        <v>967</v>
      </c>
      <c r="AA572" s="8">
        <v>959658</v>
      </c>
    </row>
    <row r="573" spans="22:27">
      <c r="V573" s="7">
        <v>609020103</v>
      </c>
      <c r="W573" s="1" t="s">
        <v>44</v>
      </c>
      <c r="X573" s="8">
        <v>9</v>
      </c>
      <c r="Y573" s="1" t="s">
        <v>1573</v>
      </c>
      <c r="Z573" s="1" t="s">
        <v>968</v>
      </c>
      <c r="AA573" s="8">
        <v>959659</v>
      </c>
    </row>
    <row r="574" spans="22:27">
      <c r="V574" s="7">
        <v>609020104</v>
      </c>
      <c r="W574" s="1" t="s">
        <v>44</v>
      </c>
      <c r="X574" s="8">
        <v>9</v>
      </c>
      <c r="Y574" s="1" t="s">
        <v>1573</v>
      </c>
      <c r="Z574" s="1" t="s">
        <v>969</v>
      </c>
      <c r="AA574" s="8">
        <v>959660</v>
      </c>
    </row>
    <row r="575" spans="22:27">
      <c r="V575" s="7">
        <v>609020105</v>
      </c>
      <c r="W575" s="1" t="s">
        <v>44</v>
      </c>
      <c r="X575" s="8">
        <v>9</v>
      </c>
      <c r="Y575" s="1" t="s">
        <v>1573</v>
      </c>
      <c r="Z575" s="1" t="s">
        <v>101</v>
      </c>
      <c r="AA575" s="8">
        <v>959661</v>
      </c>
    </row>
    <row r="576" spans="22:27">
      <c r="V576" s="7">
        <v>609020106</v>
      </c>
      <c r="W576" s="1" t="s">
        <v>44</v>
      </c>
      <c r="X576" s="8">
        <v>9</v>
      </c>
      <c r="Y576" s="1" t="s">
        <v>1573</v>
      </c>
      <c r="Z576" s="1" t="s">
        <v>102</v>
      </c>
      <c r="AA576" s="8">
        <v>959662</v>
      </c>
    </row>
    <row r="577" spans="22:27">
      <c r="V577" s="7">
        <v>609030101</v>
      </c>
      <c r="W577" s="1" t="s">
        <v>44</v>
      </c>
      <c r="X577" s="8">
        <v>9</v>
      </c>
      <c r="Y577" s="1" t="s">
        <v>1574</v>
      </c>
      <c r="Z577" s="1" t="s">
        <v>1262</v>
      </c>
      <c r="AA577" s="8">
        <v>959664</v>
      </c>
    </row>
    <row r="578" spans="22:27">
      <c r="V578" s="7">
        <v>609030102</v>
      </c>
      <c r="W578" s="1" t="s">
        <v>44</v>
      </c>
      <c r="X578" s="8">
        <v>9</v>
      </c>
      <c r="Y578" s="1" t="s">
        <v>1574</v>
      </c>
      <c r="Z578" s="1" t="s">
        <v>104</v>
      </c>
      <c r="AA578" s="8">
        <v>959665</v>
      </c>
    </row>
    <row r="579" spans="22:27">
      <c r="V579" s="7">
        <v>609030103</v>
      </c>
      <c r="W579" s="1" t="s">
        <v>44</v>
      </c>
      <c r="X579" s="8">
        <v>9</v>
      </c>
      <c r="Y579" s="1" t="s">
        <v>1574</v>
      </c>
      <c r="Z579" s="1" t="s">
        <v>1264</v>
      </c>
      <c r="AA579" s="8">
        <v>959666</v>
      </c>
    </row>
    <row r="580" spans="22:27">
      <c r="V580" s="7">
        <v>609030104</v>
      </c>
      <c r="W580" s="1" t="s">
        <v>44</v>
      </c>
      <c r="X580" s="8">
        <v>9</v>
      </c>
      <c r="Y580" s="1" t="s">
        <v>1574</v>
      </c>
      <c r="Z580" s="1" t="s">
        <v>103</v>
      </c>
      <c r="AA580" s="8">
        <v>959667</v>
      </c>
    </row>
    <row r="581" spans="22:27">
      <c r="V581" s="7">
        <v>609040101</v>
      </c>
      <c r="W581" s="1" t="s">
        <v>44</v>
      </c>
      <c r="X581" s="8">
        <v>9</v>
      </c>
      <c r="Y581" s="1" t="s">
        <v>1575</v>
      </c>
      <c r="Z581" s="1" t="s">
        <v>1265</v>
      </c>
      <c r="AA581" s="8">
        <v>959669</v>
      </c>
    </row>
    <row r="582" spans="22:27">
      <c r="V582" s="7">
        <v>609040102</v>
      </c>
      <c r="W582" s="1" t="s">
        <v>44</v>
      </c>
      <c r="X582" s="8">
        <v>9</v>
      </c>
      <c r="Y582" s="1" t="s">
        <v>1575</v>
      </c>
      <c r="Z582" s="1" t="s">
        <v>970</v>
      </c>
      <c r="AA582" s="8">
        <v>959670</v>
      </c>
    </row>
    <row r="583" spans="22:27">
      <c r="V583" s="7">
        <v>609040103</v>
      </c>
      <c r="W583" s="1" t="s">
        <v>44</v>
      </c>
      <c r="X583" s="8">
        <v>9</v>
      </c>
      <c r="Y583" s="1" t="s">
        <v>1575</v>
      </c>
      <c r="Z583" s="1" t="s">
        <v>582</v>
      </c>
      <c r="AA583" s="8">
        <v>959671</v>
      </c>
    </row>
    <row r="584" spans="22:27">
      <c r="V584" s="7">
        <v>609040104</v>
      </c>
      <c r="W584" s="1" t="s">
        <v>44</v>
      </c>
      <c r="X584" s="8">
        <v>9</v>
      </c>
      <c r="Y584" s="1" t="s">
        <v>1575</v>
      </c>
      <c r="Z584" s="1" t="s">
        <v>971</v>
      </c>
      <c r="AA584" s="8">
        <v>959672</v>
      </c>
    </row>
    <row r="585" spans="22:27">
      <c r="V585" s="7">
        <v>609040105</v>
      </c>
      <c r="W585" s="1" t="s">
        <v>44</v>
      </c>
      <c r="X585" s="8">
        <v>9</v>
      </c>
      <c r="Y585" s="1" t="s">
        <v>1575</v>
      </c>
      <c r="Z585" s="1" t="s">
        <v>583</v>
      </c>
      <c r="AA585" s="8">
        <v>959673</v>
      </c>
    </row>
    <row r="586" spans="22:27">
      <c r="V586" s="7">
        <v>609050101</v>
      </c>
      <c r="W586" s="1" t="s">
        <v>44</v>
      </c>
      <c r="X586" s="8">
        <v>9</v>
      </c>
      <c r="Y586" s="1" t="s">
        <v>1576</v>
      </c>
      <c r="Z586" s="1" t="s">
        <v>1269</v>
      </c>
      <c r="AA586" s="8">
        <v>959675</v>
      </c>
    </row>
    <row r="587" spans="22:27">
      <c r="V587" s="7">
        <v>609050102</v>
      </c>
      <c r="W587" s="1" t="s">
        <v>44</v>
      </c>
      <c r="X587" s="8">
        <v>9</v>
      </c>
      <c r="Y587" s="1" t="s">
        <v>1576</v>
      </c>
      <c r="Z587" s="1" t="s">
        <v>584</v>
      </c>
      <c r="AA587" s="8">
        <v>959676</v>
      </c>
    </row>
    <row r="588" spans="22:27">
      <c r="V588" s="7">
        <v>609050103</v>
      </c>
      <c r="W588" s="1" t="s">
        <v>44</v>
      </c>
      <c r="X588" s="8">
        <v>9</v>
      </c>
      <c r="Y588" s="1" t="s">
        <v>1576</v>
      </c>
      <c r="Z588" s="1" t="s">
        <v>585</v>
      </c>
      <c r="AA588" s="8">
        <v>959677</v>
      </c>
    </row>
    <row r="589" spans="22:27">
      <c r="V589" s="7">
        <v>609050104</v>
      </c>
      <c r="W589" s="1" t="s">
        <v>44</v>
      </c>
      <c r="X589" s="8">
        <v>9</v>
      </c>
      <c r="Y589" s="1" t="s">
        <v>1576</v>
      </c>
      <c r="Z589" s="1" t="s">
        <v>586</v>
      </c>
      <c r="AA589" s="8">
        <v>959678</v>
      </c>
    </row>
    <row r="590" spans="22:27">
      <c r="V590" s="7">
        <v>609050105</v>
      </c>
      <c r="W590" s="1" t="s">
        <v>44</v>
      </c>
      <c r="X590" s="8">
        <v>9</v>
      </c>
      <c r="Y590" s="1" t="s">
        <v>1576</v>
      </c>
      <c r="Z590" s="1" t="s">
        <v>105</v>
      </c>
      <c r="AA590" s="8">
        <v>959679</v>
      </c>
    </row>
    <row r="591" spans="22:27">
      <c r="V591" s="7">
        <v>609060101</v>
      </c>
      <c r="W591" s="1" t="s">
        <v>44</v>
      </c>
      <c r="X591" s="8">
        <v>9</v>
      </c>
      <c r="Y591" s="1" t="s">
        <v>1577</v>
      </c>
      <c r="Z591" s="1" t="s">
        <v>1274</v>
      </c>
      <c r="AA591" s="8">
        <v>959682</v>
      </c>
    </row>
    <row r="592" spans="22:27">
      <c r="V592" s="7">
        <v>609060102</v>
      </c>
      <c r="W592" s="1" t="s">
        <v>44</v>
      </c>
      <c r="X592" s="8">
        <v>9</v>
      </c>
      <c r="Y592" s="1" t="s">
        <v>1577</v>
      </c>
      <c r="Z592" s="1" t="s">
        <v>977</v>
      </c>
      <c r="AA592" s="8">
        <v>959680</v>
      </c>
    </row>
    <row r="593" spans="22:27">
      <c r="V593" s="7">
        <v>609060103</v>
      </c>
      <c r="W593" s="1" t="s">
        <v>44</v>
      </c>
      <c r="X593" s="8">
        <v>9</v>
      </c>
      <c r="Y593" s="1" t="s">
        <v>1577</v>
      </c>
      <c r="Z593" s="1" t="s">
        <v>1275</v>
      </c>
      <c r="AA593" s="8">
        <v>959683</v>
      </c>
    </row>
    <row r="594" spans="22:27">
      <c r="V594" s="7">
        <v>609060104</v>
      </c>
      <c r="W594" s="1" t="s">
        <v>44</v>
      </c>
      <c r="X594" s="8">
        <v>9</v>
      </c>
      <c r="Y594" s="1" t="s">
        <v>1577</v>
      </c>
      <c r="Z594" s="1" t="s">
        <v>982</v>
      </c>
      <c r="AA594" s="8">
        <v>959684</v>
      </c>
    </row>
    <row r="595" spans="22:27">
      <c r="V595" s="7">
        <v>609060105</v>
      </c>
      <c r="W595" s="1" t="s">
        <v>44</v>
      </c>
      <c r="X595" s="8">
        <v>9</v>
      </c>
      <c r="Y595" s="1" t="s">
        <v>1577</v>
      </c>
      <c r="Z595" s="1" t="s">
        <v>983</v>
      </c>
      <c r="AA595" s="8">
        <v>959685</v>
      </c>
    </row>
    <row r="596" spans="22:27">
      <c r="V596" s="7">
        <v>610010101</v>
      </c>
      <c r="W596" s="1" t="s">
        <v>44</v>
      </c>
      <c r="X596" s="8">
        <v>10</v>
      </c>
      <c r="Y596" s="1" t="s">
        <v>1578</v>
      </c>
      <c r="Z596" s="1" t="s">
        <v>138</v>
      </c>
      <c r="AA596" s="8">
        <v>959687</v>
      </c>
    </row>
    <row r="597" spans="22:27">
      <c r="V597" s="7">
        <v>610010102</v>
      </c>
      <c r="W597" s="1" t="s">
        <v>44</v>
      </c>
      <c r="X597" s="8">
        <v>10</v>
      </c>
      <c r="Y597" s="1" t="s">
        <v>1578</v>
      </c>
      <c r="Z597" s="1" t="s">
        <v>139</v>
      </c>
      <c r="AA597" s="8">
        <v>959689</v>
      </c>
    </row>
    <row r="598" spans="22:27">
      <c r="V598" s="7">
        <v>610010103</v>
      </c>
      <c r="W598" s="1" t="s">
        <v>44</v>
      </c>
      <c r="X598" s="8">
        <v>10</v>
      </c>
      <c r="Y598" s="1" t="s">
        <v>1578</v>
      </c>
      <c r="Z598" s="1" t="s">
        <v>1255</v>
      </c>
      <c r="AA598" s="8">
        <v>959690</v>
      </c>
    </row>
    <row r="599" spans="22:27">
      <c r="V599" s="7">
        <v>610010104</v>
      </c>
      <c r="W599" s="1" t="s">
        <v>44</v>
      </c>
      <c r="X599" s="8">
        <v>10</v>
      </c>
      <c r="Y599" s="1" t="s">
        <v>1578</v>
      </c>
      <c r="Z599" s="1" t="s">
        <v>1257</v>
      </c>
      <c r="AA599" s="8">
        <v>959691</v>
      </c>
    </row>
    <row r="600" spans="22:27">
      <c r="V600" s="7">
        <v>610010105</v>
      </c>
      <c r="W600" s="1" t="s">
        <v>44</v>
      </c>
      <c r="X600" s="8">
        <v>10</v>
      </c>
      <c r="Y600" s="1" t="s">
        <v>1578</v>
      </c>
      <c r="Z600" s="1" t="s">
        <v>140</v>
      </c>
      <c r="AA600" s="8">
        <v>959692</v>
      </c>
    </row>
    <row r="601" spans="22:27">
      <c r="V601" s="7">
        <v>610010106</v>
      </c>
      <c r="W601" s="1" t="s">
        <v>44</v>
      </c>
      <c r="X601" s="8">
        <v>10</v>
      </c>
      <c r="Y601" s="1" t="s">
        <v>1578</v>
      </c>
      <c r="Z601" s="1" t="s">
        <v>1258</v>
      </c>
      <c r="AA601" s="8">
        <v>959693</v>
      </c>
    </row>
    <row r="602" spans="22:27">
      <c r="V602" s="7">
        <v>610020101</v>
      </c>
      <c r="W602" s="1" t="s">
        <v>44</v>
      </c>
      <c r="X602" s="8">
        <v>10</v>
      </c>
      <c r="Y602" s="1" t="s">
        <v>1579</v>
      </c>
      <c r="Z602" s="1" t="s">
        <v>141</v>
      </c>
      <c r="AA602" s="8">
        <v>959695</v>
      </c>
    </row>
    <row r="603" spans="22:27">
      <c r="V603" s="7">
        <v>610020102</v>
      </c>
      <c r="W603" s="1" t="s">
        <v>44</v>
      </c>
      <c r="X603" s="8">
        <v>10</v>
      </c>
      <c r="Y603" s="1" t="s">
        <v>1579</v>
      </c>
      <c r="Z603" s="1" t="s">
        <v>1260</v>
      </c>
      <c r="AA603" s="8">
        <v>959696</v>
      </c>
    </row>
    <row r="604" spans="22:27">
      <c r="V604" s="7">
        <v>610020103</v>
      </c>
      <c r="W604" s="1" t="s">
        <v>44</v>
      </c>
      <c r="X604" s="8">
        <v>10</v>
      </c>
      <c r="Y604" s="1" t="s">
        <v>1579</v>
      </c>
      <c r="Z604" s="1" t="s">
        <v>142</v>
      </c>
      <c r="AA604" s="8">
        <v>959697</v>
      </c>
    </row>
    <row r="605" spans="22:27">
      <c r="V605" s="7">
        <v>610020104</v>
      </c>
      <c r="W605" s="1" t="s">
        <v>44</v>
      </c>
      <c r="X605" s="8">
        <v>10</v>
      </c>
      <c r="Y605" s="1" t="s">
        <v>1579</v>
      </c>
      <c r="Z605" s="1" t="s">
        <v>143</v>
      </c>
      <c r="AA605" s="8">
        <v>959698</v>
      </c>
    </row>
    <row r="606" spans="22:27">
      <c r="V606" s="7">
        <v>610020105</v>
      </c>
      <c r="W606" s="1" t="s">
        <v>44</v>
      </c>
      <c r="X606" s="8">
        <v>10</v>
      </c>
      <c r="Y606" s="1" t="s">
        <v>1579</v>
      </c>
      <c r="Z606" s="1" t="s">
        <v>144</v>
      </c>
      <c r="AA606" s="8">
        <v>959699</v>
      </c>
    </row>
    <row r="607" spans="22:27">
      <c r="V607" s="7">
        <v>610020106</v>
      </c>
      <c r="W607" s="1" t="s">
        <v>44</v>
      </c>
      <c r="X607" s="8">
        <v>10</v>
      </c>
      <c r="Y607" s="1" t="s">
        <v>1579</v>
      </c>
      <c r="Z607" s="1" t="s">
        <v>575</v>
      </c>
      <c r="AA607" s="8">
        <v>959700</v>
      </c>
    </row>
    <row r="608" spans="22:27">
      <c r="V608" s="7">
        <v>610030101</v>
      </c>
      <c r="W608" s="1" t="s">
        <v>44</v>
      </c>
      <c r="X608" s="8">
        <v>10</v>
      </c>
      <c r="Y608" s="1" t="s">
        <v>1580</v>
      </c>
      <c r="Z608" s="1" t="s">
        <v>1261</v>
      </c>
      <c r="AA608" s="8">
        <v>959702</v>
      </c>
    </row>
    <row r="609" spans="22:27">
      <c r="V609" s="7">
        <v>610030102</v>
      </c>
      <c r="W609" s="1" t="s">
        <v>44</v>
      </c>
      <c r="X609" s="8">
        <v>10</v>
      </c>
      <c r="Y609" s="1" t="s">
        <v>1580</v>
      </c>
      <c r="Z609" s="1" t="s">
        <v>576</v>
      </c>
      <c r="AA609" s="8">
        <v>959703</v>
      </c>
    </row>
    <row r="610" spans="22:27">
      <c r="V610" s="7">
        <v>610030103</v>
      </c>
      <c r="W610" s="1" t="s">
        <v>44</v>
      </c>
      <c r="X610" s="8">
        <v>10</v>
      </c>
      <c r="Y610" s="1" t="s">
        <v>1580</v>
      </c>
      <c r="Z610" s="1" t="s">
        <v>577</v>
      </c>
      <c r="AA610" s="8">
        <v>959704</v>
      </c>
    </row>
    <row r="611" spans="22:27">
      <c r="V611" s="7">
        <v>610040101</v>
      </c>
      <c r="W611" s="1" t="s">
        <v>44</v>
      </c>
      <c r="X611" s="8">
        <v>10</v>
      </c>
      <c r="Y611" s="1" t="s">
        <v>1581</v>
      </c>
      <c r="Z611" s="1" t="s">
        <v>1263</v>
      </c>
      <c r="AA611" s="8">
        <v>959706</v>
      </c>
    </row>
    <row r="612" spans="22:27">
      <c r="V612" s="7">
        <v>610040102</v>
      </c>
      <c r="W612" s="1" t="s">
        <v>44</v>
      </c>
      <c r="X612" s="8">
        <v>10</v>
      </c>
      <c r="Y612" s="1" t="s">
        <v>1581</v>
      </c>
      <c r="Z612" s="1" t="s">
        <v>1266</v>
      </c>
      <c r="AA612" s="8">
        <v>959708</v>
      </c>
    </row>
    <row r="613" spans="22:27">
      <c r="V613" s="7">
        <v>610040103</v>
      </c>
      <c r="W613" s="1" t="s">
        <v>44</v>
      </c>
      <c r="X613" s="8">
        <v>10</v>
      </c>
      <c r="Y613" s="1" t="s">
        <v>1581</v>
      </c>
      <c r="Z613" s="1" t="s">
        <v>578</v>
      </c>
      <c r="AA613" s="8">
        <v>959709</v>
      </c>
    </row>
    <row r="614" spans="22:27">
      <c r="V614" s="7">
        <v>610040104</v>
      </c>
      <c r="W614" s="1" t="s">
        <v>44</v>
      </c>
      <c r="X614" s="8">
        <v>10</v>
      </c>
      <c r="Y614" s="1" t="s">
        <v>1581</v>
      </c>
      <c r="Z614" s="1" t="s">
        <v>145</v>
      </c>
      <c r="AA614" s="8">
        <v>959710</v>
      </c>
    </row>
    <row r="615" spans="22:27">
      <c r="V615" s="7">
        <v>610050101</v>
      </c>
      <c r="W615" s="1" t="s">
        <v>44</v>
      </c>
      <c r="X615" s="8">
        <v>10</v>
      </c>
      <c r="Y615" s="1" t="s">
        <v>1582</v>
      </c>
      <c r="Z615" s="1" t="s">
        <v>579</v>
      </c>
      <c r="AA615" s="8">
        <v>959712</v>
      </c>
    </row>
    <row r="616" spans="22:27">
      <c r="V616" s="7">
        <v>610050102</v>
      </c>
      <c r="W616" s="1" t="s">
        <v>44</v>
      </c>
      <c r="X616" s="8">
        <v>10</v>
      </c>
      <c r="Y616" s="1" t="s">
        <v>1582</v>
      </c>
      <c r="Z616" s="1" t="s">
        <v>146</v>
      </c>
      <c r="AA616" s="8">
        <v>959713</v>
      </c>
    </row>
    <row r="617" spans="22:27">
      <c r="V617" s="7">
        <v>610050103</v>
      </c>
      <c r="W617" s="1" t="s">
        <v>44</v>
      </c>
      <c r="X617" s="8">
        <v>10</v>
      </c>
      <c r="Y617" s="1" t="s">
        <v>1582</v>
      </c>
      <c r="Z617" s="1" t="s">
        <v>147</v>
      </c>
      <c r="AA617" s="8">
        <v>959714</v>
      </c>
    </row>
    <row r="618" spans="22:27">
      <c r="V618" s="7">
        <v>610050104</v>
      </c>
      <c r="W618" s="1" t="s">
        <v>44</v>
      </c>
      <c r="X618" s="8">
        <v>10</v>
      </c>
      <c r="Y618" s="1" t="s">
        <v>1582</v>
      </c>
      <c r="Z618" s="1" t="s">
        <v>580</v>
      </c>
      <c r="AA618" s="8">
        <v>959715</v>
      </c>
    </row>
    <row r="619" spans="22:27">
      <c r="V619" s="7">
        <v>610050105</v>
      </c>
      <c r="W619" s="1" t="s">
        <v>44</v>
      </c>
      <c r="X619" s="8">
        <v>10</v>
      </c>
      <c r="Y619" s="1" t="s">
        <v>1582</v>
      </c>
      <c r="Z619" s="1" t="s">
        <v>148</v>
      </c>
      <c r="AA619" s="8">
        <v>959716</v>
      </c>
    </row>
    <row r="620" spans="22:27">
      <c r="V620" s="7">
        <v>610050106</v>
      </c>
      <c r="W620" s="1" t="s">
        <v>44</v>
      </c>
      <c r="X620" s="8">
        <v>10</v>
      </c>
      <c r="Y620" s="1" t="s">
        <v>1582</v>
      </c>
      <c r="Z620" s="1" t="s">
        <v>1270</v>
      </c>
      <c r="AA620" s="8">
        <v>959717</v>
      </c>
    </row>
    <row r="621" spans="22:27">
      <c r="V621" s="7">
        <v>610050107</v>
      </c>
      <c r="W621" s="1" t="s">
        <v>44</v>
      </c>
      <c r="X621" s="8">
        <v>10</v>
      </c>
      <c r="Y621" s="1" t="s">
        <v>1582</v>
      </c>
      <c r="Z621" s="1" t="s">
        <v>974</v>
      </c>
      <c r="AA621" s="8">
        <v>959718</v>
      </c>
    </row>
    <row r="622" spans="22:27">
      <c r="V622" s="7">
        <v>610060101</v>
      </c>
      <c r="W622" s="1" t="s">
        <v>44</v>
      </c>
      <c r="X622" s="8">
        <v>10</v>
      </c>
      <c r="Y622" s="1" t="s">
        <v>1583</v>
      </c>
      <c r="Z622" s="1" t="s">
        <v>975</v>
      </c>
      <c r="AA622" s="8">
        <v>959720</v>
      </c>
    </row>
    <row r="623" spans="22:27">
      <c r="V623" s="7">
        <v>610060102</v>
      </c>
      <c r="W623" s="1" t="s">
        <v>44</v>
      </c>
      <c r="X623" s="8">
        <v>10</v>
      </c>
      <c r="Y623" s="1" t="s">
        <v>1583</v>
      </c>
      <c r="Z623" s="1" t="s">
        <v>976</v>
      </c>
      <c r="AA623" s="8">
        <v>959721</v>
      </c>
    </row>
    <row r="624" spans="22:27">
      <c r="V624" s="7">
        <v>610070101</v>
      </c>
      <c r="W624" s="1" t="s">
        <v>44</v>
      </c>
      <c r="X624" s="8">
        <v>10</v>
      </c>
      <c r="Y624" s="1" t="s">
        <v>1584</v>
      </c>
      <c r="Z624" s="1" t="s">
        <v>149</v>
      </c>
      <c r="AA624" s="8">
        <v>959723</v>
      </c>
    </row>
    <row r="625" spans="22:27">
      <c r="V625" s="7">
        <v>610070102</v>
      </c>
      <c r="W625" s="1" t="s">
        <v>44</v>
      </c>
      <c r="X625" s="8">
        <v>10</v>
      </c>
      <c r="Y625" s="1" t="s">
        <v>1584</v>
      </c>
      <c r="Z625" s="1" t="s">
        <v>150</v>
      </c>
      <c r="AA625" s="8">
        <v>959724</v>
      </c>
    </row>
    <row r="626" spans="22:27">
      <c r="V626" s="7">
        <v>610070103</v>
      </c>
      <c r="W626" s="1" t="s">
        <v>44</v>
      </c>
      <c r="X626" s="8">
        <v>10</v>
      </c>
      <c r="Y626" s="1" t="s">
        <v>1584</v>
      </c>
      <c r="Z626" s="1" t="s">
        <v>1273</v>
      </c>
      <c r="AA626" s="8">
        <v>959725</v>
      </c>
    </row>
    <row r="627" spans="22:27">
      <c r="V627" s="7">
        <v>610070104</v>
      </c>
      <c r="W627" s="1" t="s">
        <v>44</v>
      </c>
      <c r="X627" s="8">
        <v>10</v>
      </c>
      <c r="Y627" s="1" t="s">
        <v>1584</v>
      </c>
      <c r="Z627" s="1" t="s">
        <v>151</v>
      </c>
      <c r="AA627" s="8">
        <v>959726</v>
      </c>
    </row>
    <row r="628" spans="22:27">
      <c r="V628" s="7">
        <v>610070105</v>
      </c>
      <c r="W628" s="1" t="s">
        <v>44</v>
      </c>
      <c r="X628" s="8">
        <v>10</v>
      </c>
      <c r="Y628" s="1" t="s">
        <v>1584</v>
      </c>
      <c r="Z628" s="1" t="s">
        <v>1276</v>
      </c>
      <c r="AA628" s="8">
        <v>959727</v>
      </c>
    </row>
    <row r="629" spans="22:27">
      <c r="V629" s="7">
        <v>611010101</v>
      </c>
      <c r="W629" s="1" t="s">
        <v>44</v>
      </c>
      <c r="X629" s="8">
        <v>11</v>
      </c>
      <c r="Y629" s="1" t="s">
        <v>1585</v>
      </c>
      <c r="Z629" s="1" t="s">
        <v>928</v>
      </c>
      <c r="AA629" s="8">
        <v>959729</v>
      </c>
    </row>
    <row r="630" spans="22:27">
      <c r="V630" s="7">
        <v>611010102</v>
      </c>
      <c r="W630" s="1" t="s">
        <v>44</v>
      </c>
      <c r="X630" s="8">
        <v>11</v>
      </c>
      <c r="Y630" s="1" t="s">
        <v>1585</v>
      </c>
      <c r="Z630" s="1" t="s">
        <v>966</v>
      </c>
      <c r="AA630" s="8">
        <v>959730</v>
      </c>
    </row>
    <row r="631" spans="22:27">
      <c r="V631" s="7">
        <v>611010103</v>
      </c>
      <c r="W631" s="1" t="s">
        <v>44</v>
      </c>
      <c r="X631" s="8">
        <v>11</v>
      </c>
      <c r="Y631" s="1" t="s">
        <v>1585</v>
      </c>
      <c r="Z631" s="1" t="s">
        <v>1247</v>
      </c>
      <c r="AA631" s="8">
        <v>959731</v>
      </c>
    </row>
    <row r="632" spans="22:27">
      <c r="V632" s="7">
        <v>611010104</v>
      </c>
      <c r="W632" s="1" t="s">
        <v>44</v>
      </c>
      <c r="X632" s="8">
        <v>11</v>
      </c>
      <c r="Y632" s="1" t="s">
        <v>1585</v>
      </c>
      <c r="Z632" s="1" t="s">
        <v>919</v>
      </c>
      <c r="AA632" s="8">
        <v>959732</v>
      </c>
    </row>
    <row r="633" spans="22:27">
      <c r="V633" s="7">
        <v>611010105</v>
      </c>
      <c r="W633" s="1" t="s">
        <v>44</v>
      </c>
      <c r="X633" s="8">
        <v>11</v>
      </c>
      <c r="Y633" s="1" t="s">
        <v>1585</v>
      </c>
      <c r="Z633" s="1" t="s">
        <v>920</v>
      </c>
      <c r="AA633" s="8">
        <v>959733</v>
      </c>
    </row>
    <row r="634" spans="22:27">
      <c r="V634" s="7">
        <v>611020101</v>
      </c>
      <c r="W634" s="1" t="s">
        <v>44</v>
      </c>
      <c r="X634" s="8">
        <v>11</v>
      </c>
      <c r="Y634" s="1" t="s">
        <v>1586</v>
      </c>
      <c r="Z634" s="1" t="s">
        <v>1248</v>
      </c>
      <c r="AA634" s="8">
        <v>959735</v>
      </c>
    </row>
    <row r="635" spans="22:27">
      <c r="V635" s="7">
        <v>611020102</v>
      </c>
      <c r="W635" s="1" t="s">
        <v>44</v>
      </c>
      <c r="X635" s="8">
        <v>11</v>
      </c>
      <c r="Y635" s="1" t="s">
        <v>1586</v>
      </c>
      <c r="Z635" s="1" t="s">
        <v>921</v>
      </c>
      <c r="AA635" s="8">
        <v>959737</v>
      </c>
    </row>
    <row r="636" spans="22:27">
      <c r="V636" s="7">
        <v>611020103</v>
      </c>
      <c r="W636" s="1" t="s">
        <v>44</v>
      </c>
      <c r="X636" s="8">
        <v>11</v>
      </c>
      <c r="Y636" s="1" t="s">
        <v>1586</v>
      </c>
      <c r="Z636" s="1" t="s">
        <v>1249</v>
      </c>
      <c r="AA636" s="8">
        <v>959737</v>
      </c>
    </row>
    <row r="637" spans="22:27">
      <c r="V637" s="7">
        <v>611030101</v>
      </c>
      <c r="W637" s="1" t="s">
        <v>44</v>
      </c>
      <c r="X637" s="8">
        <v>11</v>
      </c>
      <c r="Y637" s="1" t="s">
        <v>1587</v>
      </c>
      <c r="Z637" s="1" t="s">
        <v>922</v>
      </c>
      <c r="AA637" s="8">
        <v>959739</v>
      </c>
    </row>
    <row r="638" spans="22:27">
      <c r="V638" s="7">
        <v>611030102</v>
      </c>
      <c r="W638" s="1" t="s">
        <v>44</v>
      </c>
      <c r="X638" s="8">
        <v>11</v>
      </c>
      <c r="Y638" s="1" t="s">
        <v>1587</v>
      </c>
      <c r="Z638" s="1" t="s">
        <v>1250</v>
      </c>
      <c r="AA638" s="8">
        <v>959740</v>
      </c>
    </row>
    <row r="639" spans="22:27">
      <c r="V639" s="7">
        <v>611030103</v>
      </c>
      <c r="W639" s="1" t="s">
        <v>44</v>
      </c>
      <c r="X639" s="8">
        <v>11</v>
      </c>
      <c r="Y639" s="1" t="s">
        <v>1587</v>
      </c>
      <c r="Z639" s="1" t="s">
        <v>1251</v>
      </c>
      <c r="AA639" s="8">
        <v>959741</v>
      </c>
    </row>
    <row r="640" spans="22:27">
      <c r="V640" s="7">
        <v>611030104</v>
      </c>
      <c r="W640" s="1" t="s">
        <v>44</v>
      </c>
      <c r="X640" s="8">
        <v>11</v>
      </c>
      <c r="Y640" s="1" t="s">
        <v>1587</v>
      </c>
      <c r="Z640" s="1" t="s">
        <v>972</v>
      </c>
      <c r="AA640" s="8">
        <v>959742</v>
      </c>
    </row>
    <row r="641" spans="22:27">
      <c r="V641" s="7">
        <v>611040101</v>
      </c>
      <c r="W641" s="1" t="s">
        <v>44</v>
      </c>
      <c r="X641" s="8">
        <v>11</v>
      </c>
      <c r="Y641" s="1" t="s">
        <v>1588</v>
      </c>
      <c r="Z641" s="1" t="s">
        <v>923</v>
      </c>
      <c r="AA641" s="8">
        <v>959744</v>
      </c>
    </row>
    <row r="642" spans="22:27">
      <c r="V642" s="7">
        <v>611040102</v>
      </c>
      <c r="W642" s="1" t="s">
        <v>44</v>
      </c>
      <c r="X642" s="8">
        <v>11</v>
      </c>
      <c r="Y642" s="1" t="s">
        <v>1588</v>
      </c>
      <c r="Z642" s="1" t="s">
        <v>1252</v>
      </c>
      <c r="AA642" s="8">
        <v>959745</v>
      </c>
    </row>
    <row r="643" spans="22:27">
      <c r="V643" s="7">
        <v>611040103</v>
      </c>
      <c r="W643" s="1" t="s">
        <v>44</v>
      </c>
      <c r="X643" s="8">
        <v>11</v>
      </c>
      <c r="Y643" s="1" t="s">
        <v>1588</v>
      </c>
      <c r="Z643" s="1" t="s">
        <v>973</v>
      </c>
      <c r="AA643" s="8">
        <v>959746</v>
      </c>
    </row>
    <row r="644" spans="22:27">
      <c r="V644" s="7">
        <v>611040104</v>
      </c>
      <c r="W644" s="1" t="s">
        <v>44</v>
      </c>
      <c r="X644" s="8">
        <v>11</v>
      </c>
      <c r="Y644" s="1" t="s">
        <v>1588</v>
      </c>
      <c r="Z644" s="1" t="s">
        <v>1253</v>
      </c>
      <c r="AA644" s="8">
        <v>959747</v>
      </c>
    </row>
    <row r="645" spans="22:27">
      <c r="V645" s="7">
        <v>611040105</v>
      </c>
      <c r="W645" s="1" t="s">
        <v>44</v>
      </c>
      <c r="X645" s="8">
        <v>11</v>
      </c>
      <c r="Y645" s="1" t="s">
        <v>1588</v>
      </c>
      <c r="Z645" s="1" t="s">
        <v>1254</v>
      </c>
      <c r="AA645" s="8">
        <v>959748</v>
      </c>
    </row>
    <row r="646" spans="22:27">
      <c r="V646" s="7">
        <v>611050101</v>
      </c>
      <c r="W646" s="1" t="s">
        <v>44</v>
      </c>
      <c r="X646" s="8">
        <v>11</v>
      </c>
      <c r="Y646" s="1" t="s">
        <v>1589</v>
      </c>
      <c r="Z646" s="1" t="s">
        <v>978</v>
      </c>
      <c r="AA646" s="8">
        <v>959750</v>
      </c>
    </row>
    <row r="647" spans="22:27">
      <c r="V647" s="7">
        <v>611050102</v>
      </c>
      <c r="W647" s="1" t="s">
        <v>44</v>
      </c>
      <c r="X647" s="8">
        <v>11</v>
      </c>
      <c r="Y647" s="1" t="s">
        <v>1589</v>
      </c>
      <c r="Z647" s="1" t="s">
        <v>979</v>
      </c>
      <c r="AA647" s="8">
        <v>959751</v>
      </c>
    </row>
    <row r="648" spans="22:27">
      <c r="V648" s="7">
        <v>611050103</v>
      </c>
      <c r="W648" s="1" t="s">
        <v>44</v>
      </c>
      <c r="X648" s="8">
        <v>11</v>
      </c>
      <c r="Y648" s="1" t="s">
        <v>1589</v>
      </c>
      <c r="Z648" s="1" t="s">
        <v>980</v>
      </c>
      <c r="AA648" s="8">
        <v>959752</v>
      </c>
    </row>
    <row r="649" spans="22:27">
      <c r="V649" s="7">
        <v>611060101</v>
      </c>
      <c r="W649" s="1" t="s">
        <v>44</v>
      </c>
      <c r="X649" s="8">
        <v>11</v>
      </c>
      <c r="Y649" s="1" t="s">
        <v>1590</v>
      </c>
      <c r="Z649" s="1" t="s">
        <v>981</v>
      </c>
      <c r="AA649" s="8">
        <v>959754</v>
      </c>
    </row>
    <row r="650" spans="22:27">
      <c r="V650" s="7">
        <v>612010101</v>
      </c>
      <c r="W650" s="1" t="s">
        <v>44</v>
      </c>
      <c r="X650" s="8">
        <v>12</v>
      </c>
      <c r="Y650" s="1" t="s">
        <v>1591</v>
      </c>
      <c r="Z650" s="1" t="s">
        <v>1256</v>
      </c>
      <c r="AA650" s="8">
        <v>960060</v>
      </c>
    </row>
    <row r="651" spans="22:27">
      <c r="V651" s="7">
        <v>612010102</v>
      </c>
      <c r="W651" s="1" t="s">
        <v>44</v>
      </c>
      <c r="X651" s="8">
        <v>12</v>
      </c>
      <c r="Y651" s="1" t="s">
        <v>1591</v>
      </c>
      <c r="Z651" s="1" t="s">
        <v>915</v>
      </c>
      <c r="AA651" s="8">
        <v>960061</v>
      </c>
    </row>
    <row r="652" spans="22:27">
      <c r="V652" s="7">
        <v>612010103</v>
      </c>
      <c r="W652" s="1" t="s">
        <v>44</v>
      </c>
      <c r="X652" s="8">
        <v>12</v>
      </c>
      <c r="Y652" s="1" t="s">
        <v>1591</v>
      </c>
      <c r="Z652" s="1" t="s">
        <v>555</v>
      </c>
      <c r="AA652" s="8">
        <v>960062</v>
      </c>
    </row>
    <row r="653" spans="22:27">
      <c r="V653" s="7">
        <v>612010104</v>
      </c>
      <c r="W653" s="1" t="s">
        <v>44</v>
      </c>
      <c r="X653" s="8">
        <v>12</v>
      </c>
      <c r="Y653" s="1" t="s">
        <v>1591</v>
      </c>
      <c r="Z653" s="1" t="s">
        <v>556</v>
      </c>
      <c r="AA653" s="8">
        <v>960063</v>
      </c>
    </row>
    <row r="654" spans="22:27">
      <c r="V654" s="7">
        <v>612020101</v>
      </c>
      <c r="W654" s="1" t="s">
        <v>44</v>
      </c>
      <c r="X654" s="8">
        <v>12</v>
      </c>
      <c r="Y654" s="1" t="s">
        <v>1592</v>
      </c>
      <c r="Z654" s="1" t="s">
        <v>557</v>
      </c>
      <c r="AA654" s="8">
        <v>960065</v>
      </c>
    </row>
    <row r="655" spans="22:27">
      <c r="V655" s="7">
        <v>612020102</v>
      </c>
      <c r="W655" s="1" t="s">
        <v>44</v>
      </c>
      <c r="X655" s="8">
        <v>12</v>
      </c>
      <c r="Y655" s="1" t="s">
        <v>1592</v>
      </c>
      <c r="Z655" s="1" t="s">
        <v>558</v>
      </c>
      <c r="AA655" s="8">
        <v>960066</v>
      </c>
    </row>
    <row r="656" spans="22:27">
      <c r="V656" s="7">
        <v>612020103</v>
      </c>
      <c r="W656" s="1" t="s">
        <v>44</v>
      </c>
      <c r="X656" s="8">
        <v>12</v>
      </c>
      <c r="Y656" s="1" t="s">
        <v>1592</v>
      </c>
      <c r="Z656" s="1" t="s">
        <v>559</v>
      </c>
      <c r="AA656" s="8">
        <v>960067</v>
      </c>
    </row>
    <row r="657" spans="22:27">
      <c r="V657" s="7">
        <v>612020104</v>
      </c>
      <c r="W657" s="1" t="s">
        <v>44</v>
      </c>
      <c r="X657" s="8">
        <v>12</v>
      </c>
      <c r="Y657" s="1" t="s">
        <v>1592</v>
      </c>
      <c r="Z657" s="1" t="s">
        <v>560</v>
      </c>
      <c r="AA657" s="8">
        <v>960068</v>
      </c>
    </row>
    <row r="658" spans="22:27">
      <c r="V658" s="7">
        <v>612020105</v>
      </c>
      <c r="W658" s="1" t="s">
        <v>44</v>
      </c>
      <c r="X658" s="8">
        <v>12</v>
      </c>
      <c r="Y658" s="1" t="s">
        <v>1592</v>
      </c>
      <c r="Z658" s="1" t="s">
        <v>561</v>
      </c>
      <c r="AA658" s="8">
        <v>960069</v>
      </c>
    </row>
    <row r="659" spans="22:27">
      <c r="V659" s="7">
        <v>612020106</v>
      </c>
      <c r="W659" s="1" t="s">
        <v>44</v>
      </c>
      <c r="X659" s="8">
        <v>12</v>
      </c>
      <c r="Y659" s="1" t="s">
        <v>1592</v>
      </c>
      <c r="Z659" s="1" t="s">
        <v>1259</v>
      </c>
      <c r="AA659" s="8">
        <v>960069</v>
      </c>
    </row>
    <row r="660" spans="22:27">
      <c r="V660" s="7">
        <v>612030101</v>
      </c>
      <c r="W660" s="1" t="s">
        <v>44</v>
      </c>
      <c r="X660" s="8">
        <v>12</v>
      </c>
      <c r="Y660" s="1" t="s">
        <v>1593</v>
      </c>
      <c r="Z660" s="1" t="s">
        <v>562</v>
      </c>
      <c r="AA660" s="8">
        <v>960073</v>
      </c>
    </row>
    <row r="661" spans="22:27">
      <c r="V661" s="7">
        <v>612030102</v>
      </c>
      <c r="W661" s="1" t="s">
        <v>44</v>
      </c>
      <c r="X661" s="8">
        <v>12</v>
      </c>
      <c r="Y661" s="1" t="s">
        <v>1593</v>
      </c>
      <c r="Z661" s="1" t="s">
        <v>563</v>
      </c>
      <c r="AA661" s="8">
        <v>960074</v>
      </c>
    </row>
    <row r="662" spans="22:27">
      <c r="V662" s="7">
        <v>612030103</v>
      </c>
      <c r="W662" s="1" t="s">
        <v>44</v>
      </c>
      <c r="X662" s="8">
        <v>12</v>
      </c>
      <c r="Y662" s="1" t="s">
        <v>1593</v>
      </c>
      <c r="Z662" s="1" t="s">
        <v>564</v>
      </c>
      <c r="AA662" s="8">
        <v>960075</v>
      </c>
    </row>
    <row r="663" spans="22:27">
      <c r="V663" s="7">
        <v>612030104</v>
      </c>
      <c r="W663" s="1" t="s">
        <v>44</v>
      </c>
      <c r="X663" s="8">
        <v>12</v>
      </c>
      <c r="Y663" s="1" t="s">
        <v>1593</v>
      </c>
      <c r="Z663" s="1" t="s">
        <v>72</v>
      </c>
      <c r="AA663" s="8">
        <v>960076</v>
      </c>
    </row>
    <row r="664" spans="22:27">
      <c r="V664" s="7">
        <v>612030105</v>
      </c>
      <c r="W664" s="1" t="s">
        <v>44</v>
      </c>
      <c r="X664" s="8">
        <v>12</v>
      </c>
      <c r="Y664" s="1" t="s">
        <v>1593</v>
      </c>
      <c r="Z664" s="1" t="s">
        <v>34</v>
      </c>
      <c r="AA664" s="8">
        <v>960077</v>
      </c>
    </row>
    <row r="665" spans="22:27">
      <c r="V665" s="7">
        <v>612030106</v>
      </c>
      <c r="W665" s="1" t="s">
        <v>44</v>
      </c>
      <c r="X665" s="8">
        <v>12</v>
      </c>
      <c r="Y665" s="1" t="s">
        <v>1593</v>
      </c>
      <c r="Z665" s="1" t="s">
        <v>565</v>
      </c>
      <c r="AA665" s="8">
        <v>960078</v>
      </c>
    </row>
    <row r="666" spans="22:27">
      <c r="V666" s="7">
        <v>612030107</v>
      </c>
      <c r="W666" s="1" t="s">
        <v>44</v>
      </c>
      <c r="X666" s="8">
        <v>12</v>
      </c>
      <c r="Y666" s="1" t="s">
        <v>1593</v>
      </c>
      <c r="Z666" s="1" t="s">
        <v>566</v>
      </c>
      <c r="AA666" s="8">
        <v>960079</v>
      </c>
    </row>
    <row r="667" spans="22:27">
      <c r="V667" s="7">
        <v>612030108</v>
      </c>
      <c r="W667" s="1" t="s">
        <v>44</v>
      </c>
      <c r="X667" s="8">
        <v>12</v>
      </c>
      <c r="Y667" s="1" t="s">
        <v>1593</v>
      </c>
      <c r="Z667" s="1" t="s">
        <v>567</v>
      </c>
      <c r="AA667" s="8">
        <v>960080</v>
      </c>
    </row>
    <row r="668" spans="22:27">
      <c r="V668" s="7">
        <v>612040101</v>
      </c>
      <c r="W668" s="1" t="s">
        <v>44</v>
      </c>
      <c r="X668" s="8">
        <v>12</v>
      </c>
      <c r="Y668" s="1" t="s">
        <v>1594</v>
      </c>
      <c r="Z668" s="1" t="s">
        <v>568</v>
      </c>
      <c r="AA668" s="8">
        <v>960082</v>
      </c>
    </row>
    <row r="669" spans="22:27">
      <c r="V669" s="7">
        <v>612040102</v>
      </c>
      <c r="W669" s="1" t="s">
        <v>44</v>
      </c>
      <c r="X669" s="8">
        <v>12</v>
      </c>
      <c r="Y669" s="1" t="s">
        <v>1594</v>
      </c>
      <c r="Z669" s="1" t="s">
        <v>569</v>
      </c>
      <c r="AA669" s="8">
        <v>960083</v>
      </c>
    </row>
    <row r="670" spans="22:27">
      <c r="V670" s="7">
        <v>612040103</v>
      </c>
      <c r="W670" s="1" t="s">
        <v>44</v>
      </c>
      <c r="X670" s="8">
        <v>12</v>
      </c>
      <c r="Y670" s="1" t="s">
        <v>1594</v>
      </c>
      <c r="Z670" s="1" t="s">
        <v>570</v>
      </c>
      <c r="AA670" s="8">
        <v>960101</v>
      </c>
    </row>
    <row r="671" spans="22:27">
      <c r="V671" s="7">
        <v>612050101</v>
      </c>
      <c r="W671" s="1" t="s">
        <v>44</v>
      </c>
      <c r="X671" s="8">
        <v>12</v>
      </c>
      <c r="Y671" s="1" t="s">
        <v>1595</v>
      </c>
      <c r="Z671" s="1" t="s">
        <v>916</v>
      </c>
      <c r="AA671" s="8">
        <v>960108</v>
      </c>
    </row>
    <row r="672" spans="22:27">
      <c r="V672" s="7">
        <v>612050102</v>
      </c>
      <c r="W672" s="1" t="s">
        <v>44</v>
      </c>
      <c r="X672" s="8">
        <v>12</v>
      </c>
      <c r="Y672" s="1" t="s">
        <v>1595</v>
      </c>
      <c r="Z672" s="1" t="s">
        <v>917</v>
      </c>
      <c r="AA672" s="8">
        <v>960114</v>
      </c>
    </row>
    <row r="673" spans="22:27">
      <c r="V673" s="7">
        <v>612050103</v>
      </c>
      <c r="W673" s="1" t="s">
        <v>44</v>
      </c>
      <c r="X673" s="8">
        <v>12</v>
      </c>
      <c r="Y673" s="1" t="s">
        <v>1595</v>
      </c>
      <c r="Z673" s="1" t="s">
        <v>1267</v>
      </c>
      <c r="AA673" s="8">
        <v>960112</v>
      </c>
    </row>
    <row r="674" spans="22:27">
      <c r="V674" s="7">
        <v>612060101</v>
      </c>
      <c r="W674" s="1" t="s">
        <v>44</v>
      </c>
      <c r="X674" s="8">
        <v>12</v>
      </c>
      <c r="Y674" s="1" t="s">
        <v>1596</v>
      </c>
      <c r="Z674" s="1" t="s">
        <v>918</v>
      </c>
      <c r="AA674" s="8">
        <v>960091</v>
      </c>
    </row>
    <row r="675" spans="22:27">
      <c r="V675" s="7">
        <v>612060102</v>
      </c>
      <c r="W675" s="1" t="s">
        <v>44</v>
      </c>
      <c r="X675" s="8">
        <v>12</v>
      </c>
      <c r="Y675" s="1" t="s">
        <v>1596</v>
      </c>
      <c r="Z675" s="1" t="s">
        <v>571</v>
      </c>
      <c r="AA675" s="8">
        <v>960120</v>
      </c>
    </row>
    <row r="676" spans="22:27">
      <c r="V676" s="7">
        <v>612060103</v>
      </c>
      <c r="W676" s="1" t="s">
        <v>44</v>
      </c>
      <c r="X676" s="8">
        <v>12</v>
      </c>
      <c r="Y676" s="1" t="s">
        <v>1596</v>
      </c>
      <c r="Z676" s="1" t="s">
        <v>1268</v>
      </c>
      <c r="AA676" s="8">
        <v>960092</v>
      </c>
    </row>
    <row r="677" spans="22:27">
      <c r="V677" s="7">
        <v>612070101</v>
      </c>
      <c r="W677" s="1" t="s">
        <v>44</v>
      </c>
      <c r="X677" s="8">
        <v>12</v>
      </c>
      <c r="Y677" s="1" t="s">
        <v>1597</v>
      </c>
      <c r="Z677" s="1" t="s">
        <v>572</v>
      </c>
      <c r="AA677" s="8">
        <v>960123</v>
      </c>
    </row>
    <row r="678" spans="22:27">
      <c r="V678" s="7">
        <v>612070102</v>
      </c>
      <c r="W678" s="1" t="s">
        <v>44</v>
      </c>
      <c r="X678" s="8">
        <v>12</v>
      </c>
      <c r="Y678" s="1" t="s">
        <v>1597</v>
      </c>
      <c r="Z678" s="1" t="s">
        <v>573</v>
      </c>
      <c r="AA678" s="8">
        <v>960095</v>
      </c>
    </row>
    <row r="679" spans="22:27">
      <c r="V679" s="7">
        <v>612070103</v>
      </c>
      <c r="W679" s="1" t="s">
        <v>44</v>
      </c>
      <c r="X679" s="8">
        <v>12</v>
      </c>
      <c r="Y679" s="1" t="s">
        <v>1597</v>
      </c>
      <c r="Z679" s="1" t="s">
        <v>1271</v>
      </c>
      <c r="AA679" s="8">
        <v>960096</v>
      </c>
    </row>
    <row r="680" spans="22:27">
      <c r="V680" s="7">
        <v>612070104</v>
      </c>
      <c r="W680" s="1" t="s">
        <v>44</v>
      </c>
      <c r="X680" s="8">
        <v>12</v>
      </c>
      <c r="Y680" s="1" t="s">
        <v>1598</v>
      </c>
      <c r="Z680" s="1" t="s">
        <v>1272</v>
      </c>
      <c r="AA680" s="8">
        <v>960135</v>
      </c>
    </row>
    <row r="681" spans="22:27">
      <c r="V681" s="7">
        <v>612070105</v>
      </c>
      <c r="W681" s="1" t="s">
        <v>44</v>
      </c>
      <c r="X681" s="8">
        <v>12</v>
      </c>
      <c r="Y681" s="1" t="s">
        <v>1598</v>
      </c>
      <c r="Z681" s="1" t="s">
        <v>574</v>
      </c>
      <c r="AA681" s="8">
        <v>960099</v>
      </c>
    </row>
    <row r="682" spans="22:27">
      <c r="V682" s="7">
        <v>611060102</v>
      </c>
      <c r="W682" s="1" t="s">
        <v>44</v>
      </c>
      <c r="X682" s="8">
        <v>11</v>
      </c>
      <c r="Y682" s="1" t="s">
        <v>1590</v>
      </c>
      <c r="Z682" s="1" t="s">
        <v>924</v>
      </c>
      <c r="AA682" s="8">
        <v>959753</v>
      </c>
    </row>
    <row r="683" spans="22:27">
      <c r="V683" s="8">
        <v>309010101</v>
      </c>
      <c r="W683" s="1" t="s">
        <v>32</v>
      </c>
      <c r="X683" s="8">
        <v>9</v>
      </c>
      <c r="Y683" s="1" t="s">
        <v>1599</v>
      </c>
      <c r="Z683" s="1" t="s">
        <v>54</v>
      </c>
      <c r="AA683" s="8">
        <v>959520</v>
      </c>
    </row>
    <row r="684" spans="22:27">
      <c r="V684" s="8">
        <v>309010203</v>
      </c>
      <c r="W684" s="1" t="s">
        <v>32</v>
      </c>
      <c r="X684" s="8">
        <v>9</v>
      </c>
      <c r="Y684" s="1" t="s">
        <v>1599</v>
      </c>
      <c r="Z684" s="1" t="s">
        <v>193</v>
      </c>
      <c r="AA684" s="8">
        <v>959523</v>
      </c>
    </row>
    <row r="685" spans="22:27">
      <c r="V685" s="8">
        <v>309010204</v>
      </c>
      <c r="W685" s="1" t="s">
        <v>32</v>
      </c>
      <c r="X685" s="8">
        <v>9</v>
      </c>
      <c r="Y685" s="1" t="s">
        <v>1599</v>
      </c>
      <c r="Z685" s="1" t="s">
        <v>194</v>
      </c>
      <c r="AA685" s="8">
        <v>959524</v>
      </c>
    </row>
    <row r="686" spans="22:27">
      <c r="V686" s="8">
        <v>309010208</v>
      </c>
      <c r="W686" s="1" t="s">
        <v>32</v>
      </c>
      <c r="X686" s="8">
        <v>9</v>
      </c>
      <c r="Y686" s="1" t="s">
        <v>1599</v>
      </c>
      <c r="Z686" s="1" t="s">
        <v>195</v>
      </c>
      <c r="AA686" s="8">
        <v>959524</v>
      </c>
    </row>
    <row r="687" spans="22:27">
      <c r="V687" s="8">
        <v>309010209</v>
      </c>
      <c r="W687" s="1" t="s">
        <v>32</v>
      </c>
      <c r="X687" s="8">
        <v>9</v>
      </c>
      <c r="Y687" s="1" t="s">
        <v>1599</v>
      </c>
      <c r="Z687" s="1" t="s">
        <v>197</v>
      </c>
      <c r="AA687" s="8">
        <v>959524</v>
      </c>
    </row>
    <row r="688" spans="22:27">
      <c r="V688" s="8">
        <v>309010210</v>
      </c>
      <c r="W688" s="1" t="s">
        <v>32</v>
      </c>
      <c r="X688" s="8">
        <v>9</v>
      </c>
      <c r="Y688" s="1" t="s">
        <v>1599</v>
      </c>
      <c r="Z688" s="1" t="s">
        <v>196</v>
      </c>
      <c r="AA688" s="8">
        <v>959522</v>
      </c>
    </row>
    <row r="689" spans="22:27">
      <c r="V689" s="8">
        <v>309010303</v>
      </c>
      <c r="W689" s="1" t="s">
        <v>32</v>
      </c>
      <c r="X689" s="8">
        <v>9</v>
      </c>
      <c r="Y689" s="1" t="s">
        <v>1600</v>
      </c>
      <c r="Z689" s="1" t="s">
        <v>55</v>
      </c>
      <c r="AA689" s="8">
        <v>959529</v>
      </c>
    </row>
    <row r="690" spans="22:27">
      <c r="V690" s="8">
        <v>309010312</v>
      </c>
      <c r="W690" s="1" t="s">
        <v>32</v>
      </c>
      <c r="X690" s="8">
        <v>9</v>
      </c>
      <c r="Y690" s="1" t="s">
        <v>1600</v>
      </c>
      <c r="Z690" s="1" t="s">
        <v>199</v>
      </c>
      <c r="AA690" s="8">
        <v>959528</v>
      </c>
    </row>
    <row r="691" spans="22:27">
      <c r="V691" s="8">
        <v>309040101</v>
      </c>
      <c r="W691" s="1" t="s">
        <v>32</v>
      </c>
      <c r="X691" s="8">
        <v>9</v>
      </c>
      <c r="Y691" s="1" t="s">
        <v>1600</v>
      </c>
      <c r="Z691" s="1" t="s">
        <v>198</v>
      </c>
      <c r="AA691" s="8">
        <v>959526</v>
      </c>
    </row>
    <row r="692" spans="22:27">
      <c r="V692" s="8">
        <v>309020102</v>
      </c>
      <c r="W692" s="1" t="s">
        <v>32</v>
      </c>
      <c r="X692" s="8">
        <v>9</v>
      </c>
      <c r="Y692" s="1" t="s">
        <v>1601</v>
      </c>
      <c r="Z692" s="1" t="s">
        <v>200</v>
      </c>
      <c r="AA692" s="8">
        <v>959531</v>
      </c>
    </row>
    <row r="693" spans="22:27">
      <c r="V693" s="8">
        <v>309020201</v>
      </c>
      <c r="W693" s="1" t="s">
        <v>32</v>
      </c>
      <c r="X693" s="8">
        <v>9</v>
      </c>
      <c r="Y693" s="1" t="s">
        <v>1601</v>
      </c>
      <c r="Z693" s="1" t="s">
        <v>201</v>
      </c>
      <c r="AA693" s="8">
        <v>959535</v>
      </c>
    </row>
    <row r="694" spans="22:27">
      <c r="V694" s="8">
        <v>309020204</v>
      </c>
      <c r="W694" s="1" t="s">
        <v>32</v>
      </c>
      <c r="X694" s="8">
        <v>9</v>
      </c>
      <c r="Y694" s="1" t="s">
        <v>1601</v>
      </c>
      <c r="Z694" s="1" t="s">
        <v>202</v>
      </c>
      <c r="AA694" s="8">
        <v>959535</v>
      </c>
    </row>
    <row r="695" spans="22:27">
      <c r="V695" s="8">
        <v>309020211</v>
      </c>
      <c r="W695" s="1" t="s">
        <v>32</v>
      </c>
      <c r="X695" s="8">
        <v>9</v>
      </c>
      <c r="Y695" s="1" t="s">
        <v>1601</v>
      </c>
      <c r="Z695" s="1" t="s">
        <v>203</v>
      </c>
      <c r="AA695" s="8">
        <v>959535</v>
      </c>
    </row>
    <row r="696" spans="22:27">
      <c r="V696" s="8">
        <v>309020212</v>
      </c>
      <c r="W696" s="1" t="s">
        <v>32</v>
      </c>
      <c r="X696" s="8">
        <v>9</v>
      </c>
      <c r="Y696" s="1" t="s">
        <v>1601</v>
      </c>
      <c r="Z696" s="1" t="s">
        <v>204</v>
      </c>
      <c r="AA696" s="8">
        <v>959535</v>
      </c>
    </row>
    <row r="697" spans="22:27">
      <c r="V697" s="8">
        <v>309020215</v>
      </c>
      <c r="W697" s="1" t="s">
        <v>32</v>
      </c>
      <c r="X697" s="8">
        <v>9</v>
      </c>
      <c r="Y697" s="1" t="s">
        <v>1601</v>
      </c>
      <c r="Z697" s="1" t="s">
        <v>205</v>
      </c>
      <c r="AA697" s="8">
        <v>959535</v>
      </c>
    </row>
    <row r="698" spans="22:27">
      <c r="V698" s="8">
        <v>312010333</v>
      </c>
      <c r="W698" s="1" t="s">
        <v>32</v>
      </c>
      <c r="X698" s="8">
        <v>9</v>
      </c>
      <c r="Y698" s="1" t="s">
        <v>1601</v>
      </c>
      <c r="Z698" s="1" t="s">
        <v>43</v>
      </c>
      <c r="AA698" s="8">
        <v>959537</v>
      </c>
    </row>
    <row r="699" spans="22:27">
      <c r="V699" s="8">
        <v>310020102</v>
      </c>
      <c r="W699" s="1" t="s">
        <v>32</v>
      </c>
      <c r="X699" s="8">
        <v>10</v>
      </c>
      <c r="Y699" s="1" t="s">
        <v>1602</v>
      </c>
      <c r="Z699" s="1" t="s">
        <v>185</v>
      </c>
      <c r="AA699" s="8">
        <v>959539</v>
      </c>
    </row>
    <row r="700" spans="22:27">
      <c r="V700" s="8">
        <v>310020201</v>
      </c>
      <c r="W700" s="1" t="s">
        <v>32</v>
      </c>
      <c r="X700" s="8">
        <v>10</v>
      </c>
      <c r="Y700" s="1" t="s">
        <v>1602</v>
      </c>
      <c r="Z700" s="1" t="s">
        <v>1125</v>
      </c>
      <c r="AA700" s="8">
        <v>959542</v>
      </c>
    </row>
    <row r="701" spans="22:27">
      <c r="V701" s="8">
        <v>310020301</v>
      </c>
      <c r="W701" s="1" t="s">
        <v>32</v>
      </c>
      <c r="X701" s="8">
        <v>10</v>
      </c>
      <c r="Y701" s="1" t="s">
        <v>1602</v>
      </c>
      <c r="Z701" s="1" t="s">
        <v>186</v>
      </c>
      <c r="AA701" s="8">
        <v>959543</v>
      </c>
    </row>
    <row r="702" spans="22:27">
      <c r="V702" s="8">
        <v>310020401</v>
      </c>
      <c r="W702" s="1" t="s">
        <v>32</v>
      </c>
      <c r="X702" s="8">
        <v>10</v>
      </c>
      <c r="Y702" s="1" t="s">
        <v>1602</v>
      </c>
      <c r="Z702" s="1" t="s">
        <v>1124</v>
      </c>
      <c r="AA702" s="8">
        <v>959545</v>
      </c>
    </row>
    <row r="703" spans="22:27">
      <c r="V703" s="8">
        <v>311020101</v>
      </c>
      <c r="W703" s="1" t="s">
        <v>32</v>
      </c>
      <c r="X703" s="8">
        <v>10</v>
      </c>
      <c r="Y703" s="1" t="s">
        <v>1603</v>
      </c>
      <c r="Z703" s="1" t="s">
        <v>187</v>
      </c>
      <c r="AA703" s="8">
        <v>959546</v>
      </c>
    </row>
    <row r="704" spans="22:27">
      <c r="V704" s="8">
        <v>311020108</v>
      </c>
      <c r="W704" s="1" t="s">
        <v>32</v>
      </c>
      <c r="X704" s="8">
        <v>10</v>
      </c>
      <c r="Y704" s="1" t="s">
        <v>1603</v>
      </c>
      <c r="Z704" s="1" t="s">
        <v>188</v>
      </c>
      <c r="AA704" s="8">
        <v>959546</v>
      </c>
    </row>
    <row r="705" spans="22:27">
      <c r="V705" s="8">
        <v>311020202</v>
      </c>
      <c r="W705" s="1" t="s">
        <v>32</v>
      </c>
      <c r="X705" s="8">
        <v>10</v>
      </c>
      <c r="Y705" s="1" t="s">
        <v>1603</v>
      </c>
      <c r="Z705" s="1" t="s">
        <v>189</v>
      </c>
      <c r="AA705" s="8">
        <v>959546</v>
      </c>
    </row>
    <row r="706" spans="22:27">
      <c r="V706" s="8">
        <v>309030101</v>
      </c>
      <c r="W706" s="1" t="s">
        <v>32</v>
      </c>
      <c r="X706" s="8">
        <v>10</v>
      </c>
      <c r="Y706" s="1" t="s">
        <v>1604</v>
      </c>
      <c r="Z706" s="1" t="s">
        <v>192</v>
      </c>
      <c r="AA706" s="8">
        <v>959556</v>
      </c>
    </row>
    <row r="707" spans="22:27">
      <c r="V707" s="8">
        <v>310030201</v>
      </c>
      <c r="W707" s="1" t="s">
        <v>32</v>
      </c>
      <c r="X707" s="8">
        <v>10</v>
      </c>
      <c r="Y707" s="1" t="s">
        <v>1604</v>
      </c>
      <c r="Z707" s="1" t="s">
        <v>190</v>
      </c>
      <c r="AA707" s="8">
        <v>959551</v>
      </c>
    </row>
    <row r="708" spans="22:27">
      <c r="V708" s="8">
        <v>310030204</v>
      </c>
      <c r="W708" s="1" t="s">
        <v>32</v>
      </c>
      <c r="X708" s="8">
        <v>10</v>
      </c>
      <c r="Y708" s="1" t="s">
        <v>1604</v>
      </c>
      <c r="Z708" s="1" t="s">
        <v>191</v>
      </c>
      <c r="AA708" s="8">
        <v>959555</v>
      </c>
    </row>
    <row r="709" spans="22:27">
      <c r="V709" s="8">
        <v>312010104</v>
      </c>
      <c r="W709" s="1" t="s">
        <v>32</v>
      </c>
      <c r="X709" s="8">
        <v>11</v>
      </c>
      <c r="Y709" s="1" t="s">
        <v>1605</v>
      </c>
      <c r="Z709" s="1" t="s">
        <v>177</v>
      </c>
      <c r="AA709" s="8">
        <v>959577</v>
      </c>
    </row>
    <row r="710" spans="22:27">
      <c r="V710" s="8">
        <v>312010206</v>
      </c>
      <c r="W710" s="1" t="s">
        <v>32</v>
      </c>
      <c r="X710" s="8">
        <v>11</v>
      </c>
      <c r="Y710" s="1" t="s">
        <v>1605</v>
      </c>
      <c r="Z710" s="1" t="s">
        <v>57</v>
      </c>
      <c r="AA710" s="8">
        <v>959587</v>
      </c>
    </row>
    <row r="711" spans="22:27">
      <c r="V711" s="8">
        <v>312010309</v>
      </c>
      <c r="W711" s="1" t="s">
        <v>32</v>
      </c>
      <c r="X711" s="8">
        <v>11</v>
      </c>
      <c r="Y711" s="1" t="s">
        <v>1605</v>
      </c>
      <c r="Z711" s="1" t="s">
        <v>178</v>
      </c>
      <c r="AA711" s="8">
        <v>959581</v>
      </c>
    </row>
    <row r="712" spans="22:27">
      <c r="V712" s="8">
        <v>312010325</v>
      </c>
      <c r="W712" s="1" t="s">
        <v>32</v>
      </c>
      <c r="X712" s="8">
        <v>11</v>
      </c>
      <c r="Y712" s="1" t="s">
        <v>1605</v>
      </c>
      <c r="Z712" s="1" t="s">
        <v>179</v>
      </c>
      <c r="AA712" s="8">
        <v>959583</v>
      </c>
    </row>
    <row r="713" spans="22:27">
      <c r="V713" s="8">
        <v>312010327</v>
      </c>
      <c r="W713" s="1" t="s">
        <v>32</v>
      </c>
      <c r="X713" s="8">
        <v>11</v>
      </c>
      <c r="Y713" s="1" t="s">
        <v>1605</v>
      </c>
      <c r="Z713" s="1" t="s">
        <v>180</v>
      </c>
      <c r="AA713" s="8">
        <v>959586</v>
      </c>
    </row>
    <row r="714" spans="22:27">
      <c r="V714" s="8">
        <v>312010404</v>
      </c>
      <c r="W714" s="1" t="s">
        <v>32</v>
      </c>
      <c r="X714" s="8">
        <v>11</v>
      </c>
      <c r="Y714" s="1" t="s">
        <v>1605</v>
      </c>
      <c r="Z714" s="1" t="s">
        <v>181</v>
      </c>
      <c r="AA714" s="8">
        <v>959592</v>
      </c>
    </row>
    <row r="715" spans="22:27">
      <c r="V715" s="8">
        <v>312010506</v>
      </c>
      <c r="W715" s="1" t="s">
        <v>32</v>
      </c>
      <c r="X715" s="8">
        <v>11</v>
      </c>
      <c r="Y715" s="1" t="s">
        <v>1605</v>
      </c>
      <c r="Z715" s="1" t="s">
        <v>175</v>
      </c>
      <c r="AA715" s="8">
        <v>959573</v>
      </c>
    </row>
    <row r="716" spans="22:27">
      <c r="V716" s="8">
        <v>312010518</v>
      </c>
      <c r="W716" s="1" t="s">
        <v>32</v>
      </c>
      <c r="X716" s="8">
        <v>11</v>
      </c>
      <c r="Y716" s="1" t="s">
        <v>1605</v>
      </c>
      <c r="Z716" s="1" t="s">
        <v>176</v>
      </c>
      <c r="AA716" s="8">
        <v>959573</v>
      </c>
    </row>
    <row r="717" spans="22:27">
      <c r="V717" s="8">
        <v>312010606</v>
      </c>
      <c r="W717" s="1" t="s">
        <v>32</v>
      </c>
      <c r="X717" s="8">
        <v>11</v>
      </c>
      <c r="Y717" s="1" t="s">
        <v>1605</v>
      </c>
      <c r="Z717" s="1" t="s">
        <v>173</v>
      </c>
      <c r="AA717" s="8">
        <v>959565</v>
      </c>
    </row>
    <row r="718" spans="22:27">
      <c r="V718" s="8">
        <v>312010623</v>
      </c>
      <c r="W718" s="1" t="s">
        <v>32</v>
      </c>
      <c r="X718" s="8">
        <v>11</v>
      </c>
      <c r="Y718" s="1" t="s">
        <v>1605</v>
      </c>
      <c r="Z718" s="1" t="s">
        <v>56</v>
      </c>
      <c r="AA718" s="8">
        <v>959570</v>
      </c>
    </row>
    <row r="719" spans="22:27">
      <c r="V719" s="8">
        <v>312010643</v>
      </c>
      <c r="W719" s="1" t="s">
        <v>32</v>
      </c>
      <c r="X719" s="8">
        <v>11</v>
      </c>
      <c r="Y719" s="1" t="s">
        <v>1605</v>
      </c>
      <c r="Z719" s="1" t="s">
        <v>174</v>
      </c>
      <c r="AA719" s="8">
        <v>959567</v>
      </c>
    </row>
    <row r="720" spans="22:27">
      <c r="V720" s="8">
        <v>312010704</v>
      </c>
      <c r="W720" s="1" t="s">
        <v>32</v>
      </c>
      <c r="X720" s="8">
        <v>11</v>
      </c>
      <c r="Y720" s="1" t="s">
        <v>1605</v>
      </c>
      <c r="Z720" s="1" t="s">
        <v>182</v>
      </c>
      <c r="AA720" s="8">
        <v>959600</v>
      </c>
    </row>
    <row r="721" spans="22:27">
      <c r="V721" s="8">
        <v>312010713</v>
      </c>
      <c r="W721" s="1" t="s">
        <v>32</v>
      </c>
      <c r="X721" s="8">
        <v>11</v>
      </c>
      <c r="Y721" s="1" t="s">
        <v>1605</v>
      </c>
      <c r="Z721" s="1" t="s">
        <v>1127</v>
      </c>
      <c r="AA721" s="8">
        <v>959597</v>
      </c>
    </row>
    <row r="722" spans="22:27">
      <c r="V722" s="8">
        <v>311030101</v>
      </c>
      <c r="W722" s="1" t="s">
        <v>32</v>
      </c>
      <c r="X722" s="8">
        <v>11</v>
      </c>
      <c r="Y722" s="1" t="s">
        <v>1606</v>
      </c>
      <c r="Z722" s="1" t="s">
        <v>183</v>
      </c>
      <c r="AA722" s="8">
        <v>959602</v>
      </c>
    </row>
    <row r="723" spans="22:27">
      <c r="V723" s="8">
        <v>311030201</v>
      </c>
      <c r="W723" s="1" t="s">
        <v>32</v>
      </c>
      <c r="X723" s="8">
        <v>11</v>
      </c>
      <c r="Y723" s="1" t="s">
        <v>1606</v>
      </c>
      <c r="Z723" s="1" t="s">
        <v>184</v>
      </c>
      <c r="AA723" s="8">
        <v>959607</v>
      </c>
    </row>
    <row r="724" spans="22:27">
      <c r="V724" s="8">
        <v>311020302</v>
      </c>
      <c r="W724" s="1" t="s">
        <v>32</v>
      </c>
      <c r="X724" s="8">
        <v>12</v>
      </c>
      <c r="Y724" s="1" t="s">
        <v>1607</v>
      </c>
      <c r="Z724" s="1" t="s">
        <v>160</v>
      </c>
      <c r="AA724" s="8">
        <v>959610</v>
      </c>
    </row>
    <row r="725" spans="22:27">
      <c r="V725" s="8">
        <v>311020304</v>
      </c>
      <c r="W725" s="1" t="s">
        <v>32</v>
      </c>
      <c r="X725" s="8">
        <v>12</v>
      </c>
      <c r="Y725" s="1" t="s">
        <v>1607</v>
      </c>
      <c r="Z725" s="1" t="s">
        <v>161</v>
      </c>
      <c r="AA725" s="8">
        <v>959615</v>
      </c>
    </row>
    <row r="726" spans="22:27">
      <c r="V726" s="8">
        <v>311020305</v>
      </c>
      <c r="W726" s="1" t="s">
        <v>32</v>
      </c>
      <c r="X726" s="8">
        <v>12</v>
      </c>
      <c r="Y726" s="1" t="s">
        <v>1607</v>
      </c>
      <c r="Z726" s="1" t="s">
        <v>1278</v>
      </c>
      <c r="AA726" s="8">
        <v>959615</v>
      </c>
    </row>
    <row r="727" spans="22:27">
      <c r="V727" s="8">
        <v>311020401</v>
      </c>
      <c r="W727" s="1" t="s">
        <v>32</v>
      </c>
      <c r="X727" s="8">
        <v>12</v>
      </c>
      <c r="Y727" s="1" t="s">
        <v>1607</v>
      </c>
      <c r="Z727" s="1" t="s">
        <v>162</v>
      </c>
      <c r="AA727" s="8">
        <v>959617</v>
      </c>
    </row>
    <row r="728" spans="22:27">
      <c r="V728" s="8">
        <v>310010102</v>
      </c>
      <c r="W728" s="1" t="s">
        <v>32</v>
      </c>
      <c r="X728" s="8">
        <v>12</v>
      </c>
      <c r="Y728" s="1" t="s">
        <v>1608</v>
      </c>
      <c r="Z728" s="1" t="s">
        <v>165</v>
      </c>
      <c r="AA728" s="8">
        <v>959629</v>
      </c>
    </row>
    <row r="729" spans="22:27">
      <c r="V729" s="8">
        <v>310010201</v>
      </c>
      <c r="W729" s="1" t="s">
        <v>32</v>
      </c>
      <c r="X729" s="8">
        <v>12</v>
      </c>
      <c r="Y729" s="1" t="s">
        <v>1608</v>
      </c>
      <c r="Z729" s="1" t="s">
        <v>163</v>
      </c>
      <c r="AA729" s="8">
        <v>959623</v>
      </c>
    </row>
    <row r="730" spans="22:27">
      <c r="V730" s="8">
        <v>310010302</v>
      </c>
      <c r="W730" s="1" t="s">
        <v>32</v>
      </c>
      <c r="X730" s="8">
        <v>12</v>
      </c>
      <c r="Y730" s="1" t="s">
        <v>1608</v>
      </c>
      <c r="Z730" s="1" t="s">
        <v>164</v>
      </c>
      <c r="AA730" s="8">
        <v>959627</v>
      </c>
    </row>
    <row r="731" spans="22:27">
      <c r="V731" s="8">
        <v>311010101</v>
      </c>
      <c r="W731" s="1" t="s">
        <v>32</v>
      </c>
      <c r="X731" s="8">
        <v>12</v>
      </c>
      <c r="Y731" s="1" t="s">
        <v>1609</v>
      </c>
      <c r="Z731" s="1" t="s">
        <v>167</v>
      </c>
      <c r="AA731" s="8">
        <v>959634</v>
      </c>
    </row>
    <row r="732" spans="22:27">
      <c r="V732" s="8">
        <v>311010102</v>
      </c>
      <c r="W732" s="1" t="s">
        <v>32</v>
      </c>
      <c r="X732" s="8">
        <v>12</v>
      </c>
      <c r="Y732" s="1" t="s">
        <v>1609</v>
      </c>
      <c r="Z732" s="1" t="s">
        <v>166</v>
      </c>
      <c r="AA732" s="8">
        <v>959634</v>
      </c>
    </row>
    <row r="733" spans="22:27">
      <c r="V733" s="8">
        <v>311010201</v>
      </c>
      <c r="W733" s="1" t="s">
        <v>32</v>
      </c>
      <c r="X733" s="8">
        <v>12</v>
      </c>
      <c r="Y733" s="1" t="s">
        <v>1609</v>
      </c>
      <c r="Z733" s="1" t="s">
        <v>169</v>
      </c>
      <c r="AA733" s="8">
        <v>959638</v>
      </c>
    </row>
    <row r="734" spans="22:27">
      <c r="V734" s="8">
        <v>311010403</v>
      </c>
      <c r="W734" s="1" t="s">
        <v>32</v>
      </c>
      <c r="X734" s="8">
        <v>12</v>
      </c>
      <c r="Y734" s="1" t="s">
        <v>1609</v>
      </c>
      <c r="Z734" s="1" t="s">
        <v>168</v>
      </c>
      <c r="AA734" s="8">
        <v>959636</v>
      </c>
    </row>
    <row r="735" spans="22:27">
      <c r="V735" s="8">
        <v>311010404</v>
      </c>
      <c r="W735" s="1" t="s">
        <v>32</v>
      </c>
      <c r="X735" s="8">
        <v>12</v>
      </c>
      <c r="Y735" s="1" t="s">
        <v>1609</v>
      </c>
      <c r="Z735" s="1" t="s">
        <v>170</v>
      </c>
      <c r="AA735" s="8">
        <v>959637</v>
      </c>
    </row>
    <row r="736" spans="22:27">
      <c r="V736" s="8">
        <v>311010501</v>
      </c>
      <c r="W736" s="1" t="s">
        <v>32</v>
      </c>
      <c r="X736" s="8">
        <v>12</v>
      </c>
      <c r="Y736" s="1" t="s">
        <v>1609</v>
      </c>
      <c r="Z736" s="1" t="s">
        <v>1122</v>
      </c>
      <c r="AA736" s="8">
        <v>959643</v>
      </c>
    </row>
    <row r="737" spans="22:27">
      <c r="V737" s="8">
        <v>311020307</v>
      </c>
      <c r="W737" s="1" t="s">
        <v>32</v>
      </c>
      <c r="X737" s="8">
        <v>11</v>
      </c>
      <c r="Y737" s="1" t="s">
        <v>1610</v>
      </c>
      <c r="Z737" s="1" t="s">
        <v>171</v>
      </c>
      <c r="AA737" s="8">
        <v>959650</v>
      </c>
    </row>
    <row r="738" spans="22:27">
      <c r="V738" s="8">
        <v>312020109</v>
      </c>
      <c r="W738" s="1" t="s">
        <v>32</v>
      </c>
      <c r="X738" s="8">
        <v>11</v>
      </c>
      <c r="Y738" s="1" t="s">
        <v>1610</v>
      </c>
      <c r="Z738" s="1" t="s">
        <v>172</v>
      </c>
      <c r="AA738" s="8">
        <v>959651</v>
      </c>
    </row>
    <row r="739" spans="22:27">
      <c r="V739" s="15">
        <v>709010101</v>
      </c>
      <c r="W739" s="1" t="s">
        <v>35</v>
      </c>
      <c r="X739" s="8">
        <v>9</v>
      </c>
      <c r="Y739" s="1" t="s">
        <v>1611</v>
      </c>
      <c r="Z739" s="1" t="s">
        <v>261</v>
      </c>
      <c r="AA739" s="8">
        <v>959757</v>
      </c>
    </row>
    <row r="740" spans="22:27">
      <c r="V740" s="15">
        <v>709010201</v>
      </c>
      <c r="W740" s="1" t="s">
        <v>35</v>
      </c>
      <c r="X740" s="8">
        <v>9</v>
      </c>
      <c r="Y740" s="1" t="s">
        <v>1611</v>
      </c>
      <c r="Z740" s="1" t="s">
        <v>262</v>
      </c>
      <c r="AA740" s="8">
        <v>959758</v>
      </c>
    </row>
    <row r="741" spans="22:27">
      <c r="V741" s="15">
        <v>709020101</v>
      </c>
      <c r="W741" s="1" t="s">
        <v>35</v>
      </c>
      <c r="X741" s="8">
        <v>9</v>
      </c>
      <c r="Y741" s="1" t="s">
        <v>1612</v>
      </c>
      <c r="Z741" s="1" t="s">
        <v>880</v>
      </c>
      <c r="AA741" s="8">
        <v>959760</v>
      </c>
    </row>
    <row r="742" spans="22:27">
      <c r="V742" s="15">
        <v>709020201</v>
      </c>
      <c r="W742" s="1" t="s">
        <v>35</v>
      </c>
      <c r="X742" s="8">
        <v>9</v>
      </c>
      <c r="Y742" s="1" t="s">
        <v>1612</v>
      </c>
      <c r="Z742" s="1" t="s">
        <v>1129</v>
      </c>
      <c r="AA742" s="8">
        <v>959760</v>
      </c>
    </row>
    <row r="743" spans="22:27">
      <c r="V743" s="15">
        <v>709030101</v>
      </c>
      <c r="W743" s="1" t="s">
        <v>35</v>
      </c>
      <c r="X743" s="8">
        <v>9</v>
      </c>
      <c r="Y743" s="1" t="s">
        <v>1613</v>
      </c>
      <c r="Z743" s="1" t="s">
        <v>263</v>
      </c>
      <c r="AA743" s="8">
        <v>959761</v>
      </c>
    </row>
    <row r="744" spans="22:27">
      <c r="V744" s="15">
        <v>709030201</v>
      </c>
      <c r="W744" s="1" t="s">
        <v>35</v>
      </c>
      <c r="X744" s="8">
        <v>9</v>
      </c>
      <c r="Y744" s="1" t="s">
        <v>1613</v>
      </c>
      <c r="Z744" s="1" t="s">
        <v>119</v>
      </c>
      <c r="AA744" s="8">
        <v>959761</v>
      </c>
    </row>
    <row r="745" spans="22:27">
      <c r="V745" s="15">
        <v>709040101</v>
      </c>
      <c r="W745" s="1" t="s">
        <v>35</v>
      </c>
      <c r="X745" s="8">
        <v>9</v>
      </c>
      <c r="Y745" s="1" t="s">
        <v>1614</v>
      </c>
      <c r="Z745" s="1" t="s">
        <v>264</v>
      </c>
      <c r="AA745" s="8">
        <v>959762</v>
      </c>
    </row>
    <row r="746" spans="22:27">
      <c r="V746" s="15">
        <v>709040201</v>
      </c>
      <c r="W746" s="1" t="s">
        <v>35</v>
      </c>
      <c r="X746" s="8">
        <v>9</v>
      </c>
      <c r="Y746" s="1" t="s">
        <v>1614</v>
      </c>
      <c r="Z746" s="1" t="s">
        <v>265</v>
      </c>
      <c r="AA746" s="8">
        <v>959764</v>
      </c>
    </row>
    <row r="747" spans="22:27">
      <c r="V747" s="15">
        <v>709050101</v>
      </c>
      <c r="W747" s="1" t="s">
        <v>35</v>
      </c>
      <c r="X747" s="8">
        <v>9</v>
      </c>
      <c r="Y747" s="1" t="s">
        <v>1615</v>
      </c>
      <c r="Z747" s="1" t="s">
        <v>266</v>
      </c>
      <c r="AA747" s="8">
        <v>959765</v>
      </c>
    </row>
    <row r="748" spans="22:27">
      <c r="V748" s="15">
        <v>709050201</v>
      </c>
      <c r="W748" s="1" t="s">
        <v>35</v>
      </c>
      <c r="X748" s="8">
        <v>9</v>
      </c>
      <c r="Y748" s="1" t="s">
        <v>1615</v>
      </c>
      <c r="Z748" s="1" t="s">
        <v>41</v>
      </c>
      <c r="AA748" s="8">
        <v>959765</v>
      </c>
    </row>
    <row r="749" spans="22:27">
      <c r="V749" s="15">
        <v>709050301</v>
      </c>
      <c r="W749" s="1" t="s">
        <v>35</v>
      </c>
      <c r="X749" s="8">
        <v>9</v>
      </c>
      <c r="Y749" s="1" t="s">
        <v>1615</v>
      </c>
      <c r="Z749" s="1" t="s">
        <v>267</v>
      </c>
      <c r="AA749" s="8">
        <v>959765</v>
      </c>
    </row>
    <row r="750" spans="22:27">
      <c r="V750" s="15">
        <v>709050401</v>
      </c>
      <c r="W750" s="1" t="s">
        <v>35</v>
      </c>
      <c r="X750" s="8">
        <v>9</v>
      </c>
      <c r="Y750" s="1" t="s">
        <v>1615</v>
      </c>
      <c r="Z750" s="1" t="s">
        <v>268</v>
      </c>
      <c r="AA750" s="8">
        <v>959765</v>
      </c>
    </row>
    <row r="751" spans="22:27">
      <c r="V751" s="15">
        <v>709050501</v>
      </c>
      <c r="W751" s="1" t="s">
        <v>35</v>
      </c>
      <c r="X751" s="8">
        <v>9</v>
      </c>
      <c r="Y751" s="1" t="s">
        <v>1615</v>
      </c>
      <c r="Z751" s="1" t="s">
        <v>269</v>
      </c>
      <c r="AA751" s="8">
        <v>959768</v>
      </c>
    </row>
    <row r="752" spans="22:27">
      <c r="V752" s="7">
        <v>709050601</v>
      </c>
      <c r="W752" s="1" t="s">
        <v>35</v>
      </c>
      <c r="X752" s="8">
        <v>9</v>
      </c>
      <c r="Y752" s="1" t="s">
        <v>1615</v>
      </c>
      <c r="Z752" s="1" t="s">
        <v>1133</v>
      </c>
      <c r="AA752" s="8">
        <v>959769</v>
      </c>
    </row>
    <row r="753" spans="22:27">
      <c r="V753" s="15">
        <v>709060101</v>
      </c>
      <c r="W753" s="1" t="s">
        <v>35</v>
      </c>
      <c r="X753" s="8">
        <v>9</v>
      </c>
      <c r="Y753" s="1" t="s">
        <v>1616</v>
      </c>
      <c r="Z753" s="1" t="s">
        <v>270</v>
      </c>
      <c r="AA753" s="8">
        <v>959771</v>
      </c>
    </row>
    <row r="754" spans="22:27">
      <c r="V754" s="15">
        <v>709060201</v>
      </c>
      <c r="W754" s="1" t="s">
        <v>35</v>
      </c>
      <c r="X754" s="8">
        <v>9</v>
      </c>
      <c r="Y754" s="1" t="s">
        <v>1616</v>
      </c>
      <c r="Z754" s="1" t="s">
        <v>1134</v>
      </c>
      <c r="AA754" s="8">
        <v>959774</v>
      </c>
    </row>
    <row r="755" spans="22:27">
      <c r="V755" s="15">
        <v>709070101</v>
      </c>
      <c r="W755" s="1" t="s">
        <v>35</v>
      </c>
      <c r="X755" s="8">
        <v>9</v>
      </c>
      <c r="Y755" s="1" t="s">
        <v>1617</v>
      </c>
      <c r="Z755" s="1" t="s">
        <v>271</v>
      </c>
      <c r="AA755" s="8">
        <v>959776</v>
      </c>
    </row>
    <row r="756" spans="22:27">
      <c r="V756" s="15">
        <v>709070201</v>
      </c>
      <c r="W756" s="1" t="s">
        <v>35</v>
      </c>
      <c r="X756" s="8">
        <v>9</v>
      </c>
      <c r="Y756" s="1" t="s">
        <v>1617</v>
      </c>
      <c r="Z756" s="1" t="s">
        <v>272</v>
      </c>
      <c r="AA756" s="8">
        <v>959777</v>
      </c>
    </row>
    <row r="757" spans="22:27">
      <c r="V757" s="15">
        <v>709090101</v>
      </c>
      <c r="W757" s="1" t="s">
        <v>35</v>
      </c>
      <c r="X757" s="8">
        <v>9</v>
      </c>
      <c r="Y757" s="1" t="s">
        <v>1618</v>
      </c>
      <c r="Z757" s="1" t="s">
        <v>273</v>
      </c>
      <c r="AA757" s="8">
        <v>959780</v>
      </c>
    </row>
    <row r="758" spans="22:27">
      <c r="V758" s="7">
        <v>709090201</v>
      </c>
      <c r="W758" s="1" t="s">
        <v>35</v>
      </c>
      <c r="X758" s="8">
        <v>9</v>
      </c>
      <c r="Y758" s="1" t="s">
        <v>1618</v>
      </c>
      <c r="Z758" s="1" t="s">
        <v>274</v>
      </c>
      <c r="AA758" s="8">
        <v>959781</v>
      </c>
    </row>
    <row r="759" spans="22:27">
      <c r="V759" s="15">
        <v>710010101</v>
      </c>
      <c r="W759" s="1" t="s">
        <v>35</v>
      </c>
      <c r="X759" s="8">
        <v>10</v>
      </c>
      <c r="Y759" s="1" t="s">
        <v>1619</v>
      </c>
      <c r="Z759" s="1" t="s">
        <v>1130</v>
      </c>
      <c r="AA759" s="8">
        <v>959783</v>
      </c>
    </row>
    <row r="760" spans="22:27">
      <c r="V760" s="15">
        <v>710010201</v>
      </c>
      <c r="W760" s="1" t="s">
        <v>35</v>
      </c>
      <c r="X760" s="8">
        <v>10</v>
      </c>
      <c r="Y760" s="1" t="s">
        <v>1619</v>
      </c>
      <c r="Z760" s="1" t="s">
        <v>245</v>
      </c>
      <c r="AA760" s="8">
        <v>959786</v>
      </c>
    </row>
    <row r="761" spans="22:27">
      <c r="V761" s="15">
        <v>710010301</v>
      </c>
      <c r="W761" s="1" t="s">
        <v>35</v>
      </c>
      <c r="X761" s="8">
        <v>10</v>
      </c>
      <c r="Y761" s="1" t="s">
        <v>1619</v>
      </c>
      <c r="Z761" s="1" t="s">
        <v>1132</v>
      </c>
      <c r="AA761" s="8">
        <v>959785</v>
      </c>
    </row>
    <row r="762" spans="22:27">
      <c r="V762" s="15">
        <v>710010401</v>
      </c>
      <c r="W762" s="1" t="s">
        <v>35</v>
      </c>
      <c r="X762" s="8">
        <v>10</v>
      </c>
      <c r="Y762" s="1" t="s">
        <v>1619</v>
      </c>
      <c r="Z762" s="1" t="s">
        <v>1128</v>
      </c>
      <c r="AA762" s="8">
        <v>959788</v>
      </c>
    </row>
    <row r="763" spans="22:27">
      <c r="V763" s="15">
        <v>710010501</v>
      </c>
      <c r="W763" s="1" t="s">
        <v>35</v>
      </c>
      <c r="X763" s="8">
        <v>10</v>
      </c>
      <c r="Y763" s="1" t="s">
        <v>1619</v>
      </c>
      <c r="Z763" s="1" t="s">
        <v>1135</v>
      </c>
      <c r="AA763" s="8">
        <v>959790</v>
      </c>
    </row>
    <row r="764" spans="22:27">
      <c r="V764" s="15">
        <v>710020101</v>
      </c>
      <c r="W764" s="1" t="s">
        <v>35</v>
      </c>
      <c r="X764" s="8">
        <v>10</v>
      </c>
      <c r="Y764" s="1" t="s">
        <v>1620</v>
      </c>
      <c r="Z764" s="1" t="s">
        <v>246</v>
      </c>
      <c r="AA764" s="8">
        <v>959791</v>
      </c>
    </row>
    <row r="765" spans="22:27">
      <c r="V765" s="15">
        <v>710020201</v>
      </c>
      <c r="W765" s="1" t="s">
        <v>35</v>
      </c>
      <c r="X765" s="8">
        <v>10</v>
      </c>
      <c r="Y765" s="1" t="s">
        <v>1620</v>
      </c>
      <c r="Z765" s="1" t="s">
        <v>247</v>
      </c>
      <c r="AA765" s="8">
        <v>959794</v>
      </c>
    </row>
    <row r="766" spans="22:27">
      <c r="V766" s="15">
        <v>710020301</v>
      </c>
      <c r="W766" s="1" t="s">
        <v>35</v>
      </c>
      <c r="X766" s="8">
        <v>10</v>
      </c>
      <c r="Y766" s="1" t="s">
        <v>1620</v>
      </c>
      <c r="Z766" s="1" t="s">
        <v>1131</v>
      </c>
      <c r="AA766" s="8">
        <v>959797</v>
      </c>
    </row>
    <row r="767" spans="22:27">
      <c r="V767" s="15">
        <v>710030101</v>
      </c>
      <c r="W767" s="1" t="s">
        <v>35</v>
      </c>
      <c r="X767" s="8">
        <v>10</v>
      </c>
      <c r="Y767" s="1" t="s">
        <v>1616</v>
      </c>
      <c r="Z767" s="1" t="s">
        <v>248</v>
      </c>
      <c r="AA767" s="8">
        <v>959801</v>
      </c>
    </row>
    <row r="768" spans="22:27">
      <c r="V768" s="15">
        <v>710030201</v>
      </c>
      <c r="W768" s="1" t="s">
        <v>35</v>
      </c>
      <c r="X768" s="8">
        <v>10</v>
      </c>
      <c r="Y768" s="1" t="s">
        <v>1616</v>
      </c>
      <c r="Z768" s="1" t="s">
        <v>249</v>
      </c>
      <c r="AA768" s="8">
        <v>959803</v>
      </c>
    </row>
    <row r="769" spans="22:27">
      <c r="V769" s="15">
        <v>710030301</v>
      </c>
      <c r="W769" s="1" t="s">
        <v>35</v>
      </c>
      <c r="X769" s="8">
        <v>10</v>
      </c>
      <c r="Y769" s="1" t="s">
        <v>1616</v>
      </c>
      <c r="Z769" s="1" t="s">
        <v>250</v>
      </c>
      <c r="AA769" s="8">
        <v>959804</v>
      </c>
    </row>
    <row r="770" spans="22:27">
      <c r="V770" s="15">
        <v>710040101</v>
      </c>
      <c r="W770" s="1" t="s">
        <v>35</v>
      </c>
      <c r="X770" s="8">
        <v>10</v>
      </c>
      <c r="Y770" s="1" t="s">
        <v>1616</v>
      </c>
      <c r="Z770" s="1" t="s">
        <v>251</v>
      </c>
      <c r="AA770" s="8">
        <v>959806</v>
      </c>
    </row>
    <row r="771" spans="22:27">
      <c r="V771" s="15">
        <v>710040201</v>
      </c>
      <c r="W771" s="1" t="s">
        <v>35</v>
      </c>
      <c r="X771" s="8">
        <v>10</v>
      </c>
      <c r="Y771" s="1" t="s">
        <v>1616</v>
      </c>
      <c r="Z771" s="1" t="s">
        <v>252</v>
      </c>
      <c r="AA771" s="8">
        <v>959807</v>
      </c>
    </row>
    <row r="772" spans="22:27">
      <c r="V772" s="15">
        <v>710050101</v>
      </c>
      <c r="W772" s="1" t="s">
        <v>35</v>
      </c>
      <c r="X772" s="8">
        <v>10</v>
      </c>
      <c r="Y772" s="1" t="s">
        <v>1616</v>
      </c>
      <c r="Z772" s="1" t="s">
        <v>253</v>
      </c>
      <c r="AA772" s="8">
        <v>959808</v>
      </c>
    </row>
    <row r="773" spans="22:27">
      <c r="V773" s="15">
        <v>710050201</v>
      </c>
      <c r="W773" s="1" t="s">
        <v>35</v>
      </c>
      <c r="X773" s="8">
        <v>10</v>
      </c>
      <c r="Y773" s="1" t="s">
        <v>1616</v>
      </c>
      <c r="Z773" s="1" t="s">
        <v>254</v>
      </c>
      <c r="AA773" s="8">
        <v>959809</v>
      </c>
    </row>
    <row r="774" spans="22:27">
      <c r="V774" s="15">
        <v>710050301</v>
      </c>
      <c r="W774" s="1" t="s">
        <v>35</v>
      </c>
      <c r="X774" s="8">
        <v>10</v>
      </c>
      <c r="Y774" s="1" t="s">
        <v>1616</v>
      </c>
      <c r="Z774" s="1" t="s">
        <v>255</v>
      </c>
      <c r="AA774" s="8">
        <v>959810</v>
      </c>
    </row>
    <row r="775" spans="22:27">
      <c r="V775" s="15">
        <v>710060101</v>
      </c>
      <c r="W775" s="1" t="s">
        <v>35</v>
      </c>
      <c r="X775" s="8">
        <v>10</v>
      </c>
      <c r="Y775" s="1" t="s">
        <v>1621</v>
      </c>
      <c r="Z775" s="1" t="s">
        <v>256</v>
      </c>
      <c r="AA775" s="8">
        <v>959811</v>
      </c>
    </row>
    <row r="776" spans="22:27">
      <c r="V776" s="15">
        <v>710060201</v>
      </c>
      <c r="W776" s="1" t="s">
        <v>35</v>
      </c>
      <c r="X776" s="8">
        <v>10</v>
      </c>
      <c r="Y776" s="1" t="s">
        <v>1621</v>
      </c>
      <c r="Z776" s="1" t="s">
        <v>257</v>
      </c>
      <c r="AA776" s="8">
        <v>959812</v>
      </c>
    </row>
    <row r="777" spans="22:27">
      <c r="V777" s="15">
        <v>710070101</v>
      </c>
      <c r="W777" s="1" t="s">
        <v>35</v>
      </c>
      <c r="X777" s="8">
        <v>10</v>
      </c>
      <c r="Y777" s="1" t="s">
        <v>1622</v>
      </c>
      <c r="Z777" s="1" t="s">
        <v>258</v>
      </c>
      <c r="AA777" s="8">
        <v>959814</v>
      </c>
    </row>
    <row r="778" spans="22:27">
      <c r="V778" s="15">
        <v>710080101</v>
      </c>
      <c r="W778" s="1" t="s">
        <v>35</v>
      </c>
      <c r="X778" s="8">
        <v>10</v>
      </c>
      <c r="Y778" s="1" t="s">
        <v>1623</v>
      </c>
      <c r="Z778" s="1" t="s">
        <v>259</v>
      </c>
      <c r="AA778" s="8">
        <v>959816</v>
      </c>
    </row>
    <row r="779" spans="22:27">
      <c r="V779" s="15">
        <v>710080201</v>
      </c>
      <c r="W779" s="1" t="s">
        <v>35</v>
      </c>
      <c r="X779" s="8">
        <v>10</v>
      </c>
      <c r="Y779" s="1" t="s">
        <v>1623</v>
      </c>
      <c r="Z779" s="1" t="s">
        <v>260</v>
      </c>
      <c r="AA779" s="8">
        <v>959817</v>
      </c>
    </row>
    <row r="780" spans="22:27">
      <c r="V780" s="15">
        <v>711010101</v>
      </c>
      <c r="W780" s="1" t="s">
        <v>35</v>
      </c>
      <c r="X780" s="8">
        <v>11</v>
      </c>
      <c r="Y780" s="1" t="s">
        <v>1624</v>
      </c>
      <c r="Z780" s="1" t="s">
        <v>226</v>
      </c>
      <c r="AA780" s="8">
        <v>959821</v>
      </c>
    </row>
    <row r="781" spans="22:27">
      <c r="V781" s="15">
        <v>711010201</v>
      </c>
      <c r="W781" s="1" t="s">
        <v>35</v>
      </c>
      <c r="X781" s="8">
        <v>11</v>
      </c>
      <c r="Y781" s="1" t="s">
        <v>1624</v>
      </c>
      <c r="Z781" s="1" t="s">
        <v>227</v>
      </c>
      <c r="AA781" s="8">
        <v>959822</v>
      </c>
    </row>
    <row r="782" spans="22:27">
      <c r="V782" s="15">
        <v>711010301</v>
      </c>
      <c r="W782" s="1" t="s">
        <v>35</v>
      </c>
      <c r="X782" s="8">
        <v>11</v>
      </c>
      <c r="Y782" s="1" t="s">
        <v>1624</v>
      </c>
      <c r="Z782" s="1" t="s">
        <v>228</v>
      </c>
      <c r="AA782" s="8">
        <v>959824</v>
      </c>
    </row>
    <row r="783" spans="22:27">
      <c r="V783" s="15">
        <v>711020101</v>
      </c>
      <c r="W783" s="1" t="s">
        <v>35</v>
      </c>
      <c r="X783" s="8">
        <v>11</v>
      </c>
      <c r="Y783" s="1" t="s">
        <v>1625</v>
      </c>
      <c r="Z783" s="1" t="s">
        <v>229</v>
      </c>
      <c r="AA783" s="8">
        <v>959826</v>
      </c>
    </row>
    <row r="784" spans="22:27">
      <c r="V784" s="15">
        <v>711020201</v>
      </c>
      <c r="W784" s="1" t="s">
        <v>35</v>
      </c>
      <c r="X784" s="8">
        <v>11</v>
      </c>
      <c r="Y784" s="1" t="s">
        <v>1625</v>
      </c>
      <c r="Z784" s="1" t="s">
        <v>1139</v>
      </c>
      <c r="AA784" s="8">
        <v>959827</v>
      </c>
    </row>
    <row r="785" spans="22:27">
      <c r="V785" s="15">
        <v>711030101</v>
      </c>
      <c r="W785" s="1" t="s">
        <v>35</v>
      </c>
      <c r="X785" s="8">
        <v>11</v>
      </c>
      <c r="Y785" s="1" t="s">
        <v>1625</v>
      </c>
      <c r="Z785" s="1" t="s">
        <v>230</v>
      </c>
      <c r="AA785" s="8">
        <v>959830</v>
      </c>
    </row>
    <row r="786" spans="22:27">
      <c r="V786" s="15">
        <v>711030201</v>
      </c>
      <c r="W786" s="1" t="s">
        <v>35</v>
      </c>
      <c r="X786" s="8">
        <v>11</v>
      </c>
      <c r="Y786" s="1" t="s">
        <v>1625</v>
      </c>
      <c r="Z786" s="1" t="s">
        <v>1140</v>
      </c>
      <c r="AA786" s="8">
        <v>959831</v>
      </c>
    </row>
    <row r="787" spans="22:27">
      <c r="V787" s="15">
        <v>711040101</v>
      </c>
      <c r="W787" s="1" t="s">
        <v>35</v>
      </c>
      <c r="X787" s="8">
        <v>11</v>
      </c>
      <c r="Y787" s="1" t="s">
        <v>1626</v>
      </c>
      <c r="Z787" s="1" t="s">
        <v>231</v>
      </c>
      <c r="AA787" s="8">
        <v>959833</v>
      </c>
    </row>
    <row r="788" spans="22:27">
      <c r="V788" s="15">
        <v>711040201</v>
      </c>
      <c r="W788" s="1" t="s">
        <v>35</v>
      </c>
      <c r="X788" s="8">
        <v>11</v>
      </c>
      <c r="Y788" s="1" t="s">
        <v>1626</v>
      </c>
      <c r="Z788" s="1" t="s">
        <v>232</v>
      </c>
      <c r="AA788" s="8">
        <v>959835</v>
      </c>
    </row>
    <row r="789" spans="22:27">
      <c r="V789" s="15">
        <v>711040301</v>
      </c>
      <c r="W789" s="1" t="s">
        <v>35</v>
      </c>
      <c r="X789" s="8">
        <v>11</v>
      </c>
      <c r="Y789" s="1" t="s">
        <v>1626</v>
      </c>
      <c r="Z789" s="1" t="s">
        <v>233</v>
      </c>
      <c r="AA789" s="8">
        <v>959836</v>
      </c>
    </row>
    <row r="790" spans="22:27">
      <c r="V790" s="15">
        <v>711050101</v>
      </c>
      <c r="W790" s="1" t="s">
        <v>35</v>
      </c>
      <c r="X790" s="8">
        <v>11</v>
      </c>
      <c r="Y790" s="1" t="s">
        <v>1627</v>
      </c>
      <c r="Z790" s="1" t="s">
        <v>234</v>
      </c>
      <c r="AA790" s="8">
        <v>959838</v>
      </c>
    </row>
    <row r="791" spans="22:27">
      <c r="V791" s="15">
        <v>711050201</v>
      </c>
      <c r="W791" s="1" t="s">
        <v>35</v>
      </c>
      <c r="X791" s="8">
        <v>11</v>
      </c>
      <c r="Y791" s="1" t="s">
        <v>1627</v>
      </c>
      <c r="Z791" s="1" t="s">
        <v>235</v>
      </c>
      <c r="AA791" s="8">
        <v>959840</v>
      </c>
    </row>
    <row r="792" spans="22:27">
      <c r="V792" s="15">
        <v>711050301</v>
      </c>
      <c r="W792" s="1" t="s">
        <v>35</v>
      </c>
      <c r="X792" s="8">
        <v>11</v>
      </c>
      <c r="Y792" s="1" t="s">
        <v>1627</v>
      </c>
      <c r="Z792" s="1" t="s">
        <v>1141</v>
      </c>
      <c r="AA792" s="8">
        <v>959842</v>
      </c>
    </row>
    <row r="793" spans="22:27">
      <c r="V793" s="15">
        <v>711050401</v>
      </c>
      <c r="W793" s="1" t="s">
        <v>35</v>
      </c>
      <c r="X793" s="8">
        <v>11</v>
      </c>
      <c r="Y793" s="1" t="s">
        <v>1627</v>
      </c>
      <c r="Z793" s="1" t="s">
        <v>1142</v>
      </c>
      <c r="AA793" s="8">
        <v>959844</v>
      </c>
    </row>
    <row r="794" spans="22:27">
      <c r="V794" s="15">
        <v>711060101</v>
      </c>
      <c r="W794" s="1" t="s">
        <v>35</v>
      </c>
      <c r="X794" s="8">
        <v>11</v>
      </c>
      <c r="Y794" s="1" t="s">
        <v>1628</v>
      </c>
      <c r="Z794" s="1" t="s">
        <v>236</v>
      </c>
      <c r="AA794" s="8">
        <v>959847</v>
      </c>
    </row>
    <row r="795" spans="22:27">
      <c r="V795" s="15">
        <v>711060201</v>
      </c>
      <c r="W795" s="1" t="s">
        <v>35</v>
      </c>
      <c r="X795" s="8">
        <v>11</v>
      </c>
      <c r="Y795" s="1" t="s">
        <v>1628</v>
      </c>
      <c r="Z795" s="1" t="s">
        <v>237</v>
      </c>
      <c r="AA795" s="8">
        <v>959848</v>
      </c>
    </row>
    <row r="796" spans="22:27">
      <c r="V796" s="15">
        <v>711060301</v>
      </c>
      <c r="W796" s="1" t="s">
        <v>35</v>
      </c>
      <c r="X796" s="8">
        <v>11</v>
      </c>
      <c r="Y796" s="1" t="s">
        <v>1628</v>
      </c>
      <c r="Z796" s="1" t="s">
        <v>1143</v>
      </c>
      <c r="AA796" s="8">
        <v>959849</v>
      </c>
    </row>
    <row r="797" spans="22:27">
      <c r="V797" s="15">
        <v>711070101</v>
      </c>
      <c r="W797" s="1" t="s">
        <v>35</v>
      </c>
      <c r="X797" s="8">
        <v>11</v>
      </c>
      <c r="Y797" s="1" t="s">
        <v>1629</v>
      </c>
      <c r="Z797" s="1" t="s">
        <v>238</v>
      </c>
      <c r="AA797" s="8">
        <v>959851</v>
      </c>
    </row>
    <row r="798" spans="22:27">
      <c r="V798" s="15">
        <v>711070201</v>
      </c>
      <c r="W798" s="1" t="s">
        <v>35</v>
      </c>
      <c r="X798" s="8">
        <v>11</v>
      </c>
      <c r="Y798" s="1" t="s">
        <v>1629</v>
      </c>
      <c r="Z798" s="1" t="s">
        <v>42</v>
      </c>
      <c r="AA798" s="8">
        <v>959852</v>
      </c>
    </row>
    <row r="799" spans="22:27">
      <c r="V799" s="15">
        <v>711070301</v>
      </c>
      <c r="W799" s="1" t="s">
        <v>35</v>
      </c>
      <c r="X799" s="8">
        <v>11</v>
      </c>
      <c r="Y799" s="1" t="s">
        <v>1630</v>
      </c>
      <c r="Z799" s="1" t="s">
        <v>925</v>
      </c>
      <c r="AA799" s="8">
        <v>959853</v>
      </c>
    </row>
    <row r="800" spans="22:27">
      <c r="V800" s="15">
        <v>711070401</v>
      </c>
      <c r="W800" s="1" t="s">
        <v>35</v>
      </c>
      <c r="X800" s="8">
        <v>11</v>
      </c>
      <c r="Y800" s="1" t="s">
        <v>1630</v>
      </c>
      <c r="Z800" s="1" t="s">
        <v>926</v>
      </c>
      <c r="AA800" s="8">
        <v>959854</v>
      </c>
    </row>
    <row r="801" spans="22:27">
      <c r="V801" s="15">
        <v>711070501</v>
      </c>
      <c r="W801" s="1" t="s">
        <v>35</v>
      </c>
      <c r="X801" s="8">
        <v>11</v>
      </c>
      <c r="Y801" s="1" t="s">
        <v>1631</v>
      </c>
      <c r="Z801" s="1" t="s">
        <v>239</v>
      </c>
      <c r="AA801" s="8">
        <v>959855</v>
      </c>
    </row>
    <row r="802" spans="22:27">
      <c r="V802" s="15">
        <v>711080101</v>
      </c>
      <c r="W802" s="1" t="s">
        <v>35</v>
      </c>
      <c r="X802" s="8">
        <v>11</v>
      </c>
      <c r="Y802" s="1" t="s">
        <v>1632</v>
      </c>
      <c r="Z802" s="1" t="s">
        <v>240</v>
      </c>
      <c r="AA802" s="8">
        <v>959857</v>
      </c>
    </row>
    <row r="803" spans="22:27">
      <c r="V803" s="15">
        <v>711080201</v>
      </c>
      <c r="W803" s="1" t="s">
        <v>35</v>
      </c>
      <c r="X803" s="8">
        <v>11</v>
      </c>
      <c r="Y803" s="1" t="s">
        <v>1632</v>
      </c>
      <c r="Z803" s="1" t="s">
        <v>241</v>
      </c>
      <c r="AA803" s="8">
        <v>959858</v>
      </c>
    </row>
    <row r="804" spans="22:27">
      <c r="V804" s="15">
        <v>711080301</v>
      </c>
      <c r="W804" s="1" t="s">
        <v>35</v>
      </c>
      <c r="X804" s="8">
        <v>11</v>
      </c>
      <c r="Y804" s="1" t="s">
        <v>1632</v>
      </c>
      <c r="Z804" s="1" t="s">
        <v>242</v>
      </c>
      <c r="AA804" s="8">
        <v>959861</v>
      </c>
    </row>
    <row r="805" spans="22:27">
      <c r="V805" s="15">
        <v>711080401</v>
      </c>
      <c r="W805" s="1" t="s">
        <v>35</v>
      </c>
      <c r="X805" s="8">
        <v>11</v>
      </c>
      <c r="Y805" s="1" t="s">
        <v>1632</v>
      </c>
      <c r="Z805" s="1" t="s">
        <v>243</v>
      </c>
      <c r="AA805" s="8">
        <v>959860</v>
      </c>
    </row>
    <row r="806" spans="22:27">
      <c r="V806" s="15">
        <v>711080501</v>
      </c>
      <c r="W806" s="1" t="s">
        <v>35</v>
      </c>
      <c r="X806" s="8">
        <v>11</v>
      </c>
      <c r="Y806" s="1" t="s">
        <v>1632</v>
      </c>
      <c r="Z806" s="1" t="s">
        <v>244</v>
      </c>
      <c r="AA806" s="8">
        <v>959863</v>
      </c>
    </row>
    <row r="807" spans="22:27">
      <c r="V807" s="15">
        <v>712010101</v>
      </c>
      <c r="W807" s="1" t="s">
        <v>35</v>
      </c>
      <c r="X807" s="8">
        <v>12</v>
      </c>
      <c r="Y807" s="1" t="s">
        <v>1633</v>
      </c>
      <c r="Z807" s="1" t="s">
        <v>206</v>
      </c>
      <c r="AA807" s="8">
        <v>959865</v>
      </c>
    </row>
    <row r="808" spans="22:27">
      <c r="V808" s="15">
        <v>712010201</v>
      </c>
      <c r="W808" s="1" t="s">
        <v>35</v>
      </c>
      <c r="X808" s="8">
        <v>12</v>
      </c>
      <c r="Y808" s="1" t="s">
        <v>1633</v>
      </c>
      <c r="Z808" s="1" t="s">
        <v>207</v>
      </c>
      <c r="AA808" s="8">
        <v>959866</v>
      </c>
    </row>
    <row r="809" spans="22:27">
      <c r="V809" s="15">
        <v>712020101</v>
      </c>
      <c r="W809" s="1" t="s">
        <v>35</v>
      </c>
      <c r="X809" s="8">
        <v>12</v>
      </c>
      <c r="Y809" s="1" t="s">
        <v>1634</v>
      </c>
      <c r="Z809" s="1" t="s">
        <v>208</v>
      </c>
      <c r="AA809" s="8">
        <v>959868</v>
      </c>
    </row>
    <row r="810" spans="22:27">
      <c r="V810" s="15">
        <v>712020301</v>
      </c>
      <c r="W810" s="1" t="s">
        <v>35</v>
      </c>
      <c r="X810" s="8">
        <v>12</v>
      </c>
      <c r="Y810" s="1" t="s">
        <v>1634</v>
      </c>
      <c r="Z810" s="1" t="s">
        <v>876</v>
      </c>
      <c r="AA810" s="8">
        <v>959869</v>
      </c>
    </row>
    <row r="811" spans="22:27">
      <c r="V811" s="15">
        <v>712030101</v>
      </c>
      <c r="W811" s="1" t="s">
        <v>35</v>
      </c>
      <c r="X811" s="8">
        <v>12</v>
      </c>
      <c r="Y811" s="1" t="s">
        <v>1635</v>
      </c>
      <c r="Z811" s="1" t="s">
        <v>1137</v>
      </c>
      <c r="AA811" s="8">
        <v>959871</v>
      </c>
    </row>
    <row r="812" spans="22:27">
      <c r="V812" s="15">
        <v>712030201</v>
      </c>
      <c r="W812" s="1" t="s">
        <v>35</v>
      </c>
      <c r="X812" s="8">
        <v>12</v>
      </c>
      <c r="Y812" s="1" t="s">
        <v>1635</v>
      </c>
      <c r="Z812" s="1" t="s">
        <v>1136</v>
      </c>
      <c r="AA812" s="8">
        <v>959872</v>
      </c>
    </row>
    <row r="813" spans="22:27">
      <c r="V813" s="15">
        <v>712040101</v>
      </c>
      <c r="W813" s="1" t="s">
        <v>35</v>
      </c>
      <c r="X813" s="8">
        <v>12</v>
      </c>
      <c r="Y813" s="1" t="s">
        <v>1627</v>
      </c>
      <c r="Z813" s="1" t="s">
        <v>209</v>
      </c>
      <c r="AA813" s="8">
        <v>959873</v>
      </c>
    </row>
    <row r="814" spans="22:27">
      <c r="V814" s="15">
        <v>712040201</v>
      </c>
      <c r="W814" s="1" t="s">
        <v>35</v>
      </c>
      <c r="X814" s="8">
        <v>12</v>
      </c>
      <c r="Y814" s="1" t="s">
        <v>1627</v>
      </c>
      <c r="Z814" s="1" t="s">
        <v>210</v>
      </c>
      <c r="AA814" s="8">
        <v>959874</v>
      </c>
    </row>
    <row r="815" spans="22:27">
      <c r="V815" s="15">
        <v>712040301</v>
      </c>
      <c r="W815" s="1" t="s">
        <v>35</v>
      </c>
      <c r="X815" s="8">
        <v>12</v>
      </c>
      <c r="Y815" s="1" t="s">
        <v>1627</v>
      </c>
      <c r="Z815" s="1" t="s">
        <v>211</v>
      </c>
      <c r="AA815" s="8">
        <v>959876</v>
      </c>
    </row>
    <row r="816" spans="22:27">
      <c r="V816" s="15">
        <v>712050101</v>
      </c>
      <c r="W816" s="1" t="s">
        <v>35</v>
      </c>
      <c r="X816" s="8">
        <v>12</v>
      </c>
      <c r="Y816" s="1" t="s">
        <v>1627</v>
      </c>
      <c r="Z816" s="1" t="s">
        <v>212</v>
      </c>
      <c r="AA816" s="8">
        <v>959877</v>
      </c>
    </row>
    <row r="817" spans="22:27">
      <c r="V817" s="15">
        <v>712050201</v>
      </c>
      <c r="W817" s="1" t="s">
        <v>35</v>
      </c>
      <c r="X817" s="8">
        <v>12</v>
      </c>
      <c r="Y817" s="1" t="s">
        <v>1627</v>
      </c>
      <c r="Z817" s="1" t="s">
        <v>213</v>
      </c>
      <c r="AA817" s="8">
        <v>959879</v>
      </c>
    </row>
    <row r="818" spans="22:27">
      <c r="V818" s="15">
        <v>712050301</v>
      </c>
      <c r="W818" s="1" t="s">
        <v>35</v>
      </c>
      <c r="X818" s="8">
        <v>12</v>
      </c>
      <c r="Y818" s="1" t="s">
        <v>1627</v>
      </c>
      <c r="Z818" s="1" t="s">
        <v>214</v>
      </c>
      <c r="AA818" s="8">
        <v>959880</v>
      </c>
    </row>
    <row r="819" spans="22:27">
      <c r="V819" s="15">
        <v>712060101</v>
      </c>
      <c r="W819" s="1" t="s">
        <v>35</v>
      </c>
      <c r="X819" s="8">
        <v>12</v>
      </c>
      <c r="Y819" s="1" t="s">
        <v>1627</v>
      </c>
      <c r="Z819" s="1" t="s">
        <v>877</v>
      </c>
      <c r="AA819" s="8">
        <v>959881</v>
      </c>
    </row>
    <row r="820" spans="22:27">
      <c r="V820" s="15">
        <v>712060201</v>
      </c>
      <c r="W820" s="1" t="s">
        <v>35</v>
      </c>
      <c r="X820" s="8">
        <v>12</v>
      </c>
      <c r="Y820" s="1" t="s">
        <v>1627</v>
      </c>
      <c r="Z820" s="1" t="s">
        <v>215</v>
      </c>
      <c r="AA820" s="8">
        <v>959883</v>
      </c>
    </row>
    <row r="821" spans="22:27">
      <c r="V821" s="15">
        <v>712060301</v>
      </c>
      <c r="W821" s="1" t="s">
        <v>35</v>
      </c>
      <c r="X821" s="8">
        <v>12</v>
      </c>
      <c r="Y821" s="1" t="s">
        <v>1627</v>
      </c>
      <c r="Z821" s="1" t="s">
        <v>216</v>
      </c>
      <c r="AA821" s="8">
        <v>959884</v>
      </c>
    </row>
    <row r="822" spans="22:27">
      <c r="V822" s="15">
        <v>712070101</v>
      </c>
      <c r="W822" s="1" t="s">
        <v>35</v>
      </c>
      <c r="X822" s="8">
        <v>12</v>
      </c>
      <c r="Y822" s="1" t="s">
        <v>1636</v>
      </c>
      <c r="Z822" s="1" t="s">
        <v>217</v>
      </c>
      <c r="AA822" s="8">
        <v>959886</v>
      </c>
    </row>
    <row r="823" spans="22:27">
      <c r="V823" s="15">
        <v>712070201</v>
      </c>
      <c r="W823" s="1" t="s">
        <v>35</v>
      </c>
      <c r="X823" s="8">
        <v>12</v>
      </c>
      <c r="Y823" s="1" t="s">
        <v>1636</v>
      </c>
      <c r="Z823" s="1" t="s">
        <v>218</v>
      </c>
      <c r="AA823" s="8">
        <v>959887</v>
      </c>
    </row>
    <row r="824" spans="22:27">
      <c r="V824" s="15">
        <v>712070301</v>
      </c>
      <c r="W824" s="1" t="s">
        <v>35</v>
      </c>
      <c r="X824" s="8">
        <v>12</v>
      </c>
      <c r="Y824" s="1" t="s">
        <v>1636</v>
      </c>
      <c r="Z824" s="1" t="s">
        <v>1138</v>
      </c>
      <c r="AA824" s="8">
        <v>959888</v>
      </c>
    </row>
    <row r="825" spans="22:27">
      <c r="V825" s="15">
        <v>712080101</v>
      </c>
      <c r="W825" s="1" t="s">
        <v>35</v>
      </c>
      <c r="X825" s="8">
        <v>12</v>
      </c>
      <c r="Y825" s="1" t="s">
        <v>1630</v>
      </c>
      <c r="Z825" s="1" t="s">
        <v>219</v>
      </c>
      <c r="AA825" s="8">
        <v>959892</v>
      </c>
    </row>
    <row r="826" spans="22:27">
      <c r="V826" s="15">
        <v>712080201</v>
      </c>
      <c r="W826" s="1" t="s">
        <v>35</v>
      </c>
      <c r="X826" s="8">
        <v>12</v>
      </c>
      <c r="Y826" s="1" t="s">
        <v>1630</v>
      </c>
      <c r="Z826" s="1" t="s">
        <v>220</v>
      </c>
      <c r="AA826" s="8">
        <v>959893</v>
      </c>
    </row>
    <row r="827" spans="22:27">
      <c r="V827" s="15">
        <v>712080301</v>
      </c>
      <c r="W827" s="1" t="s">
        <v>35</v>
      </c>
      <c r="X827" s="8">
        <v>12</v>
      </c>
      <c r="Y827" s="1" t="s">
        <v>1630</v>
      </c>
      <c r="Z827" s="1" t="s">
        <v>221</v>
      </c>
      <c r="AA827" s="8">
        <v>959894</v>
      </c>
    </row>
    <row r="828" spans="22:27">
      <c r="V828" s="15">
        <v>712080401</v>
      </c>
      <c r="W828" s="1" t="s">
        <v>35</v>
      </c>
      <c r="X828" s="8">
        <v>12</v>
      </c>
      <c r="Y828" s="1" t="s">
        <v>1636</v>
      </c>
      <c r="Z828" s="1" t="s">
        <v>878</v>
      </c>
      <c r="AA828" s="8">
        <v>959895</v>
      </c>
    </row>
    <row r="829" spans="22:27">
      <c r="V829" s="15">
        <v>712080501</v>
      </c>
      <c r="W829" s="1" t="s">
        <v>35</v>
      </c>
      <c r="X829" s="8">
        <v>12</v>
      </c>
      <c r="Y829" s="1" t="s">
        <v>1636</v>
      </c>
      <c r="Z829" s="1" t="s">
        <v>222</v>
      </c>
      <c r="AA829" s="8">
        <v>959896</v>
      </c>
    </row>
    <row r="830" spans="22:27">
      <c r="V830" s="15">
        <v>712090101</v>
      </c>
      <c r="W830" s="1" t="s">
        <v>35</v>
      </c>
      <c r="X830" s="8">
        <v>12</v>
      </c>
      <c r="Y830" s="1" t="s">
        <v>1637</v>
      </c>
      <c r="Z830" s="1" t="s">
        <v>223</v>
      </c>
      <c r="AA830" s="8">
        <v>959898</v>
      </c>
    </row>
    <row r="831" spans="22:27">
      <c r="V831" s="15">
        <v>712090201</v>
      </c>
      <c r="W831" s="1" t="s">
        <v>35</v>
      </c>
      <c r="X831" s="8">
        <v>12</v>
      </c>
      <c r="Y831" s="1" t="s">
        <v>1637</v>
      </c>
      <c r="Z831" s="1" t="s">
        <v>224</v>
      </c>
      <c r="AA831" s="8">
        <v>959899</v>
      </c>
    </row>
    <row r="832" spans="22:27">
      <c r="V832" s="15">
        <v>712090301</v>
      </c>
      <c r="W832" s="1" t="s">
        <v>35</v>
      </c>
      <c r="X832" s="8">
        <v>12</v>
      </c>
      <c r="Y832" s="1" t="s">
        <v>1637</v>
      </c>
      <c r="Z832" s="1" t="s">
        <v>879</v>
      </c>
      <c r="AA832" s="8">
        <v>959900</v>
      </c>
    </row>
    <row r="833" spans="22:27">
      <c r="V833" s="15">
        <v>712090401</v>
      </c>
      <c r="W833" s="1" t="s">
        <v>35</v>
      </c>
      <c r="X833" s="8">
        <v>12</v>
      </c>
      <c r="Y833" s="1" t="s">
        <v>1637</v>
      </c>
      <c r="Z833" s="1" t="s">
        <v>225</v>
      </c>
      <c r="AA833" s="8">
        <v>959901</v>
      </c>
    </row>
    <row r="834" spans="22:27">
      <c r="V834" s="7">
        <v>1609010100</v>
      </c>
      <c r="W834" s="1" t="s">
        <v>1638</v>
      </c>
      <c r="X834" s="8">
        <v>9</v>
      </c>
      <c r="Y834" s="1" t="s">
        <v>1639</v>
      </c>
      <c r="Z834" s="1" t="s">
        <v>892</v>
      </c>
      <c r="AA834" s="8">
        <v>959950</v>
      </c>
    </row>
    <row r="835" spans="22:27">
      <c r="V835" s="7">
        <v>1609010101</v>
      </c>
      <c r="W835" s="1" t="s">
        <v>1638</v>
      </c>
      <c r="X835" s="8">
        <v>9</v>
      </c>
      <c r="Y835" s="1" t="s">
        <v>1639</v>
      </c>
      <c r="Z835" s="1" t="s">
        <v>1187</v>
      </c>
      <c r="AA835" s="8">
        <v>959951</v>
      </c>
    </row>
    <row r="836" spans="22:27">
      <c r="V836" s="7">
        <v>1609010102</v>
      </c>
      <c r="W836" s="1" t="s">
        <v>1638</v>
      </c>
      <c r="X836" s="8">
        <v>9</v>
      </c>
      <c r="Y836" s="1" t="s">
        <v>1639</v>
      </c>
      <c r="Z836" s="1" t="s">
        <v>305</v>
      </c>
      <c r="AA836" s="8">
        <v>959952</v>
      </c>
    </row>
    <row r="837" spans="22:27">
      <c r="V837" s="7">
        <v>1609010103</v>
      </c>
      <c r="W837" s="1" t="s">
        <v>1638</v>
      </c>
      <c r="X837" s="8">
        <v>9</v>
      </c>
      <c r="Y837" s="1" t="s">
        <v>1639</v>
      </c>
      <c r="Z837" s="1" t="s">
        <v>1196</v>
      </c>
      <c r="AA837" s="8">
        <v>959953</v>
      </c>
    </row>
    <row r="838" spans="22:27">
      <c r="V838" s="7">
        <v>1609020100</v>
      </c>
      <c r="W838" s="1" t="s">
        <v>1638</v>
      </c>
      <c r="X838" s="8">
        <v>9</v>
      </c>
      <c r="Y838" s="1" t="s">
        <v>1640</v>
      </c>
      <c r="Z838" s="1" t="s">
        <v>893</v>
      </c>
      <c r="AA838" s="8">
        <v>959954</v>
      </c>
    </row>
    <row r="839" spans="22:27">
      <c r="V839" s="7">
        <v>1609020101</v>
      </c>
      <c r="W839" s="1" t="s">
        <v>1638</v>
      </c>
      <c r="X839" s="8">
        <v>9</v>
      </c>
      <c r="Y839" s="1" t="s">
        <v>1640</v>
      </c>
      <c r="Z839" s="1" t="s">
        <v>1180</v>
      </c>
      <c r="AA839" s="8">
        <v>959955</v>
      </c>
    </row>
    <row r="840" spans="22:27">
      <c r="V840" s="7">
        <v>1609020102</v>
      </c>
      <c r="W840" s="1" t="s">
        <v>1638</v>
      </c>
      <c r="X840" s="8">
        <v>9</v>
      </c>
      <c r="Y840" s="1" t="s">
        <v>1640</v>
      </c>
      <c r="Z840" s="1" t="s">
        <v>1184</v>
      </c>
      <c r="AA840" s="8">
        <v>959956</v>
      </c>
    </row>
    <row r="841" spans="22:27">
      <c r="V841" s="7">
        <v>1609020103</v>
      </c>
      <c r="W841" s="1" t="s">
        <v>1638</v>
      </c>
      <c r="X841" s="8">
        <v>9</v>
      </c>
      <c r="Y841" s="1" t="s">
        <v>1640</v>
      </c>
      <c r="Z841" s="1" t="s">
        <v>1183</v>
      </c>
      <c r="AA841" s="8">
        <v>959957</v>
      </c>
    </row>
    <row r="842" spans="22:27">
      <c r="V842" s="7">
        <v>1609020104</v>
      </c>
      <c r="W842" s="1" t="s">
        <v>1638</v>
      </c>
      <c r="X842" s="8">
        <v>9</v>
      </c>
      <c r="Y842" s="1" t="s">
        <v>1640</v>
      </c>
      <c r="Z842" s="1" t="s">
        <v>1185</v>
      </c>
      <c r="AA842" s="8">
        <v>959958</v>
      </c>
    </row>
    <row r="843" spans="22:27">
      <c r="V843" s="7">
        <v>1609020105</v>
      </c>
      <c r="W843" s="1" t="s">
        <v>1638</v>
      </c>
      <c r="X843" s="8">
        <v>9</v>
      </c>
      <c r="Y843" s="1" t="s">
        <v>1640</v>
      </c>
      <c r="Z843" s="1" t="s">
        <v>1197</v>
      </c>
      <c r="AA843" s="8">
        <v>959959</v>
      </c>
    </row>
    <row r="844" spans="22:27">
      <c r="V844" s="7">
        <v>1609030100</v>
      </c>
      <c r="W844" s="1" t="s">
        <v>1638</v>
      </c>
      <c r="X844" s="8">
        <v>9</v>
      </c>
      <c r="Y844" s="1" t="s">
        <v>1641</v>
      </c>
      <c r="Z844" s="1" t="s">
        <v>894</v>
      </c>
      <c r="AA844" s="8">
        <v>959960</v>
      </c>
    </row>
    <row r="845" spans="22:27">
      <c r="V845" s="7">
        <v>1609030101</v>
      </c>
      <c r="W845" s="1" t="s">
        <v>1638</v>
      </c>
      <c r="X845" s="8">
        <v>9</v>
      </c>
      <c r="Y845" s="1" t="s">
        <v>1641</v>
      </c>
      <c r="Z845" s="1" t="s">
        <v>1189</v>
      </c>
      <c r="AA845" s="8">
        <v>959961</v>
      </c>
    </row>
    <row r="846" spans="22:27">
      <c r="V846" s="7">
        <v>1609030102</v>
      </c>
      <c r="W846" s="1" t="s">
        <v>1638</v>
      </c>
      <c r="X846" s="8">
        <v>9</v>
      </c>
      <c r="Y846" s="1" t="s">
        <v>1641</v>
      </c>
      <c r="Z846" s="1" t="s">
        <v>1191</v>
      </c>
      <c r="AA846" s="8">
        <v>959962</v>
      </c>
    </row>
    <row r="847" spans="22:27">
      <c r="V847" s="7">
        <v>1609030103</v>
      </c>
      <c r="W847" s="1" t="s">
        <v>1638</v>
      </c>
      <c r="X847" s="8">
        <v>9</v>
      </c>
      <c r="Y847" s="1" t="s">
        <v>1641</v>
      </c>
      <c r="Z847" s="1" t="s">
        <v>1190</v>
      </c>
      <c r="AA847" s="8">
        <v>959963</v>
      </c>
    </row>
    <row r="848" spans="22:27">
      <c r="V848" s="7">
        <v>1609030104</v>
      </c>
      <c r="W848" s="1" t="s">
        <v>1638</v>
      </c>
      <c r="X848" s="8">
        <v>9</v>
      </c>
      <c r="Y848" s="1" t="s">
        <v>1641</v>
      </c>
      <c r="Z848" s="1" t="s">
        <v>1192</v>
      </c>
      <c r="AA848" s="8">
        <v>959964</v>
      </c>
    </row>
    <row r="849" spans="22:27">
      <c r="V849" s="7">
        <v>1609030105</v>
      </c>
      <c r="W849" s="1" t="s">
        <v>1638</v>
      </c>
      <c r="X849" s="8">
        <v>9</v>
      </c>
      <c r="Y849" s="1" t="s">
        <v>1641</v>
      </c>
      <c r="Z849" s="1" t="s">
        <v>1188</v>
      </c>
      <c r="AA849" s="8">
        <v>959965</v>
      </c>
    </row>
    <row r="850" spans="22:27">
      <c r="V850" s="7">
        <v>1609030106</v>
      </c>
      <c r="W850" s="1" t="s">
        <v>1638</v>
      </c>
      <c r="X850" s="8">
        <v>9</v>
      </c>
      <c r="Y850" s="1" t="s">
        <v>1641</v>
      </c>
      <c r="Z850" s="1" t="s">
        <v>1193</v>
      </c>
      <c r="AA850" s="8">
        <v>959966</v>
      </c>
    </row>
    <row r="851" spans="22:27">
      <c r="V851" s="7">
        <v>1609040100</v>
      </c>
      <c r="W851" s="1" t="s">
        <v>1638</v>
      </c>
      <c r="X851" s="8">
        <v>9</v>
      </c>
      <c r="Y851" s="1" t="s">
        <v>1642</v>
      </c>
      <c r="Z851" s="1" t="s">
        <v>1182</v>
      </c>
      <c r="AA851" s="8">
        <v>959967</v>
      </c>
    </row>
    <row r="852" spans="22:27">
      <c r="V852" s="7">
        <v>1609040101</v>
      </c>
      <c r="W852" s="1" t="s">
        <v>1638</v>
      </c>
      <c r="X852" s="8">
        <v>9</v>
      </c>
      <c r="Y852" s="1" t="s">
        <v>1642</v>
      </c>
      <c r="Z852" s="1" t="s">
        <v>1179</v>
      </c>
      <c r="AA852" s="8">
        <v>959968</v>
      </c>
    </row>
    <row r="853" spans="22:27">
      <c r="V853" s="7">
        <v>1609040102</v>
      </c>
      <c r="W853" s="1" t="s">
        <v>1638</v>
      </c>
      <c r="X853" s="8">
        <v>9</v>
      </c>
      <c r="Y853" s="1" t="s">
        <v>1642</v>
      </c>
      <c r="Z853" s="1" t="s">
        <v>1181</v>
      </c>
      <c r="AA853" s="8">
        <v>959969</v>
      </c>
    </row>
    <row r="854" spans="22:27">
      <c r="V854" s="7">
        <v>1609040103</v>
      </c>
      <c r="W854" s="1" t="s">
        <v>1638</v>
      </c>
      <c r="X854" s="8">
        <v>9</v>
      </c>
      <c r="Y854" s="1" t="s">
        <v>1642</v>
      </c>
      <c r="Z854" s="1" t="s">
        <v>1198</v>
      </c>
      <c r="AA854" s="8">
        <v>959970</v>
      </c>
    </row>
    <row r="855" spans="22:27">
      <c r="V855" s="7">
        <v>1609040104</v>
      </c>
      <c r="W855" s="1" t="s">
        <v>1638</v>
      </c>
      <c r="X855" s="8">
        <v>9</v>
      </c>
      <c r="Y855" s="1" t="s">
        <v>1642</v>
      </c>
      <c r="Z855" s="1" t="s">
        <v>1195</v>
      </c>
      <c r="AA855" s="8">
        <v>959971</v>
      </c>
    </row>
    <row r="856" spans="22:27">
      <c r="V856" s="7">
        <v>1609050100</v>
      </c>
      <c r="W856" s="1" t="s">
        <v>1638</v>
      </c>
      <c r="X856" s="8">
        <v>9</v>
      </c>
      <c r="Y856" s="1" t="s">
        <v>1643</v>
      </c>
      <c r="Z856" s="1" t="s">
        <v>895</v>
      </c>
      <c r="AA856" s="8">
        <v>959972</v>
      </c>
    </row>
    <row r="857" spans="22:27">
      <c r="V857" s="7">
        <v>1609050101</v>
      </c>
      <c r="W857" s="1" t="s">
        <v>1638</v>
      </c>
      <c r="X857" s="8">
        <v>9</v>
      </c>
      <c r="Y857" s="1" t="s">
        <v>1643</v>
      </c>
      <c r="Z857" s="1" t="s">
        <v>988</v>
      </c>
      <c r="AA857" s="8">
        <v>959973</v>
      </c>
    </row>
    <row r="858" spans="22:27">
      <c r="V858" s="7">
        <v>1609050102</v>
      </c>
      <c r="W858" s="1" t="s">
        <v>1638</v>
      </c>
      <c r="X858" s="8">
        <v>9</v>
      </c>
      <c r="Y858" s="1" t="s">
        <v>1643</v>
      </c>
      <c r="Z858" s="1" t="s">
        <v>1186</v>
      </c>
      <c r="AA858" s="8">
        <v>959974</v>
      </c>
    </row>
    <row r="859" spans="22:27">
      <c r="V859" s="7">
        <v>1609050103</v>
      </c>
      <c r="W859" s="1" t="s">
        <v>1638</v>
      </c>
      <c r="X859" s="8">
        <v>9</v>
      </c>
      <c r="Y859" s="1" t="s">
        <v>1643</v>
      </c>
      <c r="Z859" s="1" t="s">
        <v>1194</v>
      </c>
      <c r="AA859" s="8">
        <v>959975</v>
      </c>
    </row>
    <row r="860" spans="22:27">
      <c r="V860" s="7">
        <v>1610010100</v>
      </c>
      <c r="W860" s="1" t="s">
        <v>1638</v>
      </c>
      <c r="X860" s="8">
        <v>10</v>
      </c>
      <c r="Y860" s="1" t="s">
        <v>1644</v>
      </c>
      <c r="Z860" s="1" t="s">
        <v>1144</v>
      </c>
      <c r="AA860" s="8">
        <v>959976</v>
      </c>
    </row>
    <row r="861" spans="22:27">
      <c r="V861" s="7">
        <v>1610010101</v>
      </c>
      <c r="W861" s="1" t="s">
        <v>1638</v>
      </c>
      <c r="X861" s="8">
        <v>10</v>
      </c>
      <c r="Y861" s="1" t="s">
        <v>1644</v>
      </c>
      <c r="Z861" s="1" t="s">
        <v>290</v>
      </c>
      <c r="AA861" s="8">
        <v>959977</v>
      </c>
    </row>
    <row r="862" spans="22:27">
      <c r="V862" s="7">
        <v>1610010102</v>
      </c>
      <c r="W862" s="1" t="s">
        <v>1638</v>
      </c>
      <c r="X862" s="8">
        <v>10</v>
      </c>
      <c r="Y862" s="1" t="s">
        <v>1644</v>
      </c>
      <c r="Z862" s="1" t="s">
        <v>1145</v>
      </c>
      <c r="AA862" s="8">
        <v>959978</v>
      </c>
    </row>
    <row r="863" spans="22:27">
      <c r="V863" s="7">
        <v>1610010103</v>
      </c>
      <c r="W863" s="1" t="s">
        <v>1638</v>
      </c>
      <c r="X863" s="8">
        <v>10</v>
      </c>
      <c r="Y863" s="1" t="s">
        <v>1644</v>
      </c>
      <c r="Z863" s="1" t="s">
        <v>1146</v>
      </c>
      <c r="AA863" s="8">
        <v>959979</v>
      </c>
    </row>
    <row r="864" spans="22:27">
      <c r="V864" s="7">
        <v>1610010104</v>
      </c>
      <c r="W864" s="1" t="s">
        <v>1638</v>
      </c>
      <c r="X864" s="8">
        <v>10</v>
      </c>
      <c r="Y864" s="1" t="s">
        <v>1644</v>
      </c>
      <c r="Z864" s="1" t="s">
        <v>1147</v>
      </c>
      <c r="AA864" s="8">
        <v>959980</v>
      </c>
    </row>
    <row r="865" spans="22:27">
      <c r="V865" s="7">
        <v>1610010105</v>
      </c>
      <c r="W865" s="1" t="s">
        <v>1638</v>
      </c>
      <c r="X865" s="8">
        <v>10</v>
      </c>
      <c r="Y865" s="1" t="s">
        <v>1644</v>
      </c>
      <c r="Z865" s="1" t="s">
        <v>291</v>
      </c>
      <c r="AA865" s="8">
        <v>959981</v>
      </c>
    </row>
    <row r="866" spans="22:27">
      <c r="V866" s="7">
        <v>1610010106</v>
      </c>
      <c r="W866" s="1" t="s">
        <v>1638</v>
      </c>
      <c r="X866" s="8">
        <v>10</v>
      </c>
      <c r="Y866" s="1" t="s">
        <v>1644</v>
      </c>
      <c r="Z866" s="1" t="s">
        <v>1148</v>
      </c>
      <c r="AA866" s="8">
        <v>959982</v>
      </c>
    </row>
    <row r="867" spans="22:27">
      <c r="V867" s="7">
        <v>1610020100</v>
      </c>
      <c r="W867" s="1" t="s">
        <v>1638</v>
      </c>
      <c r="X867" s="8">
        <v>10</v>
      </c>
      <c r="Y867" s="1" t="s">
        <v>1645</v>
      </c>
      <c r="Z867" s="1" t="s">
        <v>1149</v>
      </c>
      <c r="AA867" s="8">
        <v>959983</v>
      </c>
    </row>
    <row r="868" spans="22:27">
      <c r="V868" s="7">
        <v>1610020101</v>
      </c>
      <c r="W868" s="1" t="s">
        <v>1638</v>
      </c>
      <c r="X868" s="8">
        <v>10</v>
      </c>
      <c r="Y868" s="1" t="s">
        <v>1645</v>
      </c>
      <c r="Z868" s="1" t="s">
        <v>1150</v>
      </c>
      <c r="AA868" s="8">
        <v>959984</v>
      </c>
    </row>
    <row r="869" spans="22:27">
      <c r="V869" s="7">
        <v>1610020102</v>
      </c>
      <c r="W869" s="1" t="s">
        <v>1638</v>
      </c>
      <c r="X869" s="8">
        <v>10</v>
      </c>
      <c r="Y869" s="1" t="s">
        <v>1645</v>
      </c>
      <c r="Z869" s="1" t="s">
        <v>1116</v>
      </c>
      <c r="AA869" s="8">
        <v>959985</v>
      </c>
    </row>
    <row r="870" spans="22:27">
      <c r="V870" s="7">
        <v>1610020103</v>
      </c>
      <c r="W870" s="1" t="s">
        <v>1638</v>
      </c>
      <c r="X870" s="8">
        <v>10</v>
      </c>
      <c r="Y870" s="1" t="s">
        <v>1645</v>
      </c>
      <c r="Z870" s="1" t="s">
        <v>1117</v>
      </c>
      <c r="AA870" s="8">
        <v>959986</v>
      </c>
    </row>
    <row r="871" spans="22:27">
      <c r="V871" s="7">
        <v>1610020104</v>
      </c>
      <c r="W871" s="1" t="s">
        <v>1638</v>
      </c>
      <c r="X871" s="8">
        <v>10</v>
      </c>
      <c r="Y871" s="1" t="s">
        <v>1645</v>
      </c>
      <c r="Z871" s="1" t="s">
        <v>292</v>
      </c>
      <c r="AA871" s="8">
        <v>959987</v>
      </c>
    </row>
    <row r="872" spans="22:27">
      <c r="V872" s="7">
        <v>1610020105</v>
      </c>
      <c r="W872" s="1" t="s">
        <v>1638</v>
      </c>
      <c r="X872" s="8">
        <v>10</v>
      </c>
      <c r="Y872" s="1" t="s">
        <v>1645</v>
      </c>
      <c r="Z872" s="1" t="s">
        <v>1151</v>
      </c>
      <c r="AA872" s="8">
        <v>959988</v>
      </c>
    </row>
    <row r="873" spans="22:27">
      <c r="V873" s="7">
        <v>1610030100</v>
      </c>
      <c r="W873" s="1" t="s">
        <v>1638</v>
      </c>
      <c r="X873" s="8">
        <v>10</v>
      </c>
      <c r="Y873" s="1" t="s">
        <v>1646</v>
      </c>
      <c r="Z873" s="1" t="s">
        <v>891</v>
      </c>
      <c r="AA873" s="8">
        <v>959989</v>
      </c>
    </row>
    <row r="874" spans="22:27">
      <c r="V874" s="7">
        <v>1610030101</v>
      </c>
      <c r="W874" s="1" t="s">
        <v>1638</v>
      </c>
      <c r="X874" s="8">
        <v>10</v>
      </c>
      <c r="Y874" s="1" t="s">
        <v>1646</v>
      </c>
      <c r="Z874" s="1" t="s">
        <v>293</v>
      </c>
      <c r="AA874" s="8">
        <v>959990</v>
      </c>
    </row>
    <row r="875" spans="22:27">
      <c r="V875" s="7">
        <v>1610030102</v>
      </c>
      <c r="W875" s="1" t="s">
        <v>1638</v>
      </c>
      <c r="X875" s="8">
        <v>10</v>
      </c>
      <c r="Y875" s="1" t="s">
        <v>1646</v>
      </c>
      <c r="Z875" s="1" t="s">
        <v>294</v>
      </c>
      <c r="AA875" s="8">
        <v>959991</v>
      </c>
    </row>
    <row r="876" spans="22:27">
      <c r="V876" s="7">
        <v>1610030103</v>
      </c>
      <c r="W876" s="1" t="s">
        <v>1638</v>
      </c>
      <c r="X876" s="8">
        <v>10</v>
      </c>
      <c r="Y876" s="1" t="s">
        <v>1646</v>
      </c>
      <c r="Z876" s="1" t="s">
        <v>1152</v>
      </c>
      <c r="AA876" s="8">
        <v>959992</v>
      </c>
    </row>
    <row r="877" spans="22:27">
      <c r="V877" s="7">
        <v>1610030104</v>
      </c>
      <c r="W877" s="1" t="s">
        <v>1638</v>
      </c>
      <c r="X877" s="8">
        <v>10</v>
      </c>
      <c r="Y877" s="1" t="s">
        <v>1646</v>
      </c>
      <c r="Z877" s="1" t="s">
        <v>1153</v>
      </c>
      <c r="AA877" s="8">
        <v>959993</v>
      </c>
    </row>
    <row r="878" spans="22:27">
      <c r="V878" s="7">
        <v>1610030105</v>
      </c>
      <c r="W878" s="1" t="s">
        <v>1638</v>
      </c>
      <c r="X878" s="8">
        <v>10</v>
      </c>
      <c r="Y878" s="1" t="s">
        <v>1646</v>
      </c>
      <c r="Z878" s="1" t="s">
        <v>295</v>
      </c>
      <c r="AA878" s="8">
        <v>959994</v>
      </c>
    </row>
    <row r="879" spans="22:27">
      <c r="V879" s="7">
        <v>1610030106</v>
      </c>
      <c r="W879" s="1" t="s">
        <v>1638</v>
      </c>
      <c r="X879" s="8">
        <v>10</v>
      </c>
      <c r="Y879" s="1" t="s">
        <v>1646</v>
      </c>
      <c r="Z879" s="1" t="s">
        <v>296</v>
      </c>
      <c r="AA879" s="8">
        <v>959995</v>
      </c>
    </row>
    <row r="880" spans="22:27">
      <c r="V880" s="7">
        <v>1610030107</v>
      </c>
      <c r="W880" s="1" t="s">
        <v>1638</v>
      </c>
      <c r="X880" s="8">
        <v>10</v>
      </c>
      <c r="Y880" s="1" t="s">
        <v>1646</v>
      </c>
      <c r="Z880" s="1" t="s">
        <v>1154</v>
      </c>
      <c r="AA880" s="8">
        <v>959996</v>
      </c>
    </row>
    <row r="881" spans="22:27">
      <c r="V881" s="7">
        <v>1610040100</v>
      </c>
      <c r="W881" s="1" t="s">
        <v>1638</v>
      </c>
      <c r="X881" s="8">
        <v>10</v>
      </c>
      <c r="Y881" s="1" t="s">
        <v>1647</v>
      </c>
      <c r="Z881" s="1" t="s">
        <v>1155</v>
      </c>
      <c r="AA881" s="8">
        <v>959997</v>
      </c>
    </row>
    <row r="882" spans="22:27">
      <c r="V882" s="7">
        <v>1610040101</v>
      </c>
      <c r="W882" s="1" t="s">
        <v>1638</v>
      </c>
      <c r="X882" s="8">
        <v>10</v>
      </c>
      <c r="Y882" s="1" t="s">
        <v>1647</v>
      </c>
      <c r="Z882" s="1" t="s">
        <v>297</v>
      </c>
      <c r="AA882" s="8">
        <v>959998</v>
      </c>
    </row>
    <row r="883" spans="22:27">
      <c r="V883" s="7">
        <v>1610040102</v>
      </c>
      <c r="W883" s="1" t="s">
        <v>1638</v>
      </c>
      <c r="X883" s="8">
        <v>10</v>
      </c>
      <c r="Y883" s="1" t="s">
        <v>1647</v>
      </c>
      <c r="Z883" s="1" t="s">
        <v>298</v>
      </c>
      <c r="AA883" s="8">
        <v>959998</v>
      </c>
    </row>
    <row r="884" spans="22:27">
      <c r="V884" s="7">
        <v>1610040103</v>
      </c>
      <c r="W884" s="1" t="s">
        <v>1638</v>
      </c>
      <c r="X884" s="8">
        <v>10</v>
      </c>
      <c r="Y884" s="1" t="s">
        <v>1647</v>
      </c>
      <c r="Z884" s="1" t="s">
        <v>299</v>
      </c>
      <c r="AA884" s="8">
        <v>959999</v>
      </c>
    </row>
    <row r="885" spans="22:27">
      <c r="V885" s="7">
        <v>1610040104</v>
      </c>
      <c r="W885" s="1" t="s">
        <v>1638</v>
      </c>
      <c r="X885" s="8">
        <v>10</v>
      </c>
      <c r="Y885" s="1" t="s">
        <v>1647</v>
      </c>
      <c r="Z885" s="1" t="s">
        <v>1156</v>
      </c>
      <c r="AA885" s="8">
        <v>960000</v>
      </c>
    </row>
    <row r="886" spans="22:27">
      <c r="V886" s="7">
        <v>1610040105</v>
      </c>
      <c r="W886" s="1" t="s">
        <v>1638</v>
      </c>
      <c r="X886" s="8">
        <v>10</v>
      </c>
      <c r="Y886" s="1" t="s">
        <v>1647</v>
      </c>
      <c r="Z886" s="1" t="s">
        <v>300</v>
      </c>
      <c r="AA886" s="8">
        <v>960001</v>
      </c>
    </row>
    <row r="887" spans="22:27">
      <c r="V887" s="7">
        <v>1610040106</v>
      </c>
      <c r="W887" s="1" t="s">
        <v>1638</v>
      </c>
      <c r="X887" s="8">
        <v>10</v>
      </c>
      <c r="Y887" s="1" t="s">
        <v>1647</v>
      </c>
      <c r="Z887" s="1" t="s">
        <v>1157</v>
      </c>
      <c r="AA887" s="8">
        <v>960002</v>
      </c>
    </row>
    <row r="888" spans="22:27">
      <c r="V888" s="7">
        <v>1610050100</v>
      </c>
      <c r="W888" s="1" t="s">
        <v>1638</v>
      </c>
      <c r="X888" s="8">
        <v>10</v>
      </c>
      <c r="Y888" s="1" t="s">
        <v>1648</v>
      </c>
      <c r="Z888" s="1" t="s">
        <v>1158</v>
      </c>
      <c r="AA888" s="8">
        <v>960003</v>
      </c>
    </row>
    <row r="889" spans="22:27">
      <c r="V889" s="7">
        <v>1610050101</v>
      </c>
      <c r="W889" s="1" t="s">
        <v>1638</v>
      </c>
      <c r="X889" s="8">
        <v>10</v>
      </c>
      <c r="Y889" s="1" t="s">
        <v>1648</v>
      </c>
      <c r="Z889" s="1" t="s">
        <v>301</v>
      </c>
      <c r="AA889" s="8">
        <v>960005</v>
      </c>
    </row>
    <row r="890" spans="22:27">
      <c r="V890" s="7">
        <v>1610050102</v>
      </c>
      <c r="W890" s="1" t="s">
        <v>1638</v>
      </c>
      <c r="X890" s="8">
        <v>10</v>
      </c>
      <c r="Y890" s="1" t="s">
        <v>1648</v>
      </c>
      <c r="Z890" s="1" t="s">
        <v>302</v>
      </c>
      <c r="AA890" s="8">
        <v>960006</v>
      </c>
    </row>
    <row r="891" spans="22:27">
      <c r="V891" s="7">
        <v>1610050103</v>
      </c>
      <c r="W891" s="1" t="s">
        <v>1638</v>
      </c>
      <c r="X891" s="8">
        <v>10</v>
      </c>
      <c r="Y891" s="1" t="s">
        <v>1648</v>
      </c>
      <c r="Z891" s="1" t="s">
        <v>303</v>
      </c>
      <c r="AA891" s="8">
        <v>960007</v>
      </c>
    </row>
    <row r="892" spans="22:27">
      <c r="V892" s="7">
        <v>1610050104</v>
      </c>
      <c r="W892" s="1" t="s">
        <v>1638</v>
      </c>
      <c r="X892" s="8">
        <v>10</v>
      </c>
      <c r="Y892" s="1" t="s">
        <v>1648</v>
      </c>
      <c r="Z892" s="1" t="s">
        <v>304</v>
      </c>
      <c r="AA892" s="8">
        <v>960008</v>
      </c>
    </row>
    <row r="893" spans="22:27">
      <c r="V893" s="7">
        <v>1610050105</v>
      </c>
      <c r="W893" s="1" t="s">
        <v>1638</v>
      </c>
      <c r="X893" s="8">
        <v>10</v>
      </c>
      <c r="Y893" s="1" t="s">
        <v>1648</v>
      </c>
      <c r="Z893" s="1" t="s">
        <v>1159</v>
      </c>
      <c r="AA893" s="8">
        <v>960009</v>
      </c>
    </row>
    <row r="894" spans="22:27">
      <c r="V894" s="7">
        <v>1611010100</v>
      </c>
      <c r="W894" s="1" t="s">
        <v>1638</v>
      </c>
      <c r="X894" s="8">
        <v>11</v>
      </c>
      <c r="Y894" s="1" t="s">
        <v>1649</v>
      </c>
      <c r="Z894" s="1" t="s">
        <v>888</v>
      </c>
      <c r="AA894" s="8">
        <v>960010</v>
      </c>
    </row>
    <row r="895" spans="22:27">
      <c r="V895" s="7">
        <v>1611010101</v>
      </c>
      <c r="W895" s="1" t="s">
        <v>1638</v>
      </c>
      <c r="X895" s="8">
        <v>11</v>
      </c>
      <c r="Y895" s="1" t="s">
        <v>1649</v>
      </c>
      <c r="Z895" s="1" t="s">
        <v>280</v>
      </c>
      <c r="AA895" s="8">
        <v>960011</v>
      </c>
    </row>
    <row r="896" spans="22:27">
      <c r="V896" s="7">
        <v>1611010102</v>
      </c>
      <c r="W896" s="1" t="s">
        <v>1638</v>
      </c>
      <c r="X896" s="8">
        <v>11</v>
      </c>
      <c r="Y896" s="1" t="s">
        <v>1649</v>
      </c>
      <c r="Z896" s="1" t="s">
        <v>281</v>
      </c>
      <c r="AA896" s="8">
        <v>960013</v>
      </c>
    </row>
    <row r="897" spans="22:27">
      <c r="V897" s="7">
        <v>1611010103</v>
      </c>
      <c r="W897" s="1" t="s">
        <v>1638</v>
      </c>
      <c r="X897" s="8">
        <v>11</v>
      </c>
      <c r="Y897" s="1" t="s">
        <v>1649</v>
      </c>
      <c r="Z897" s="1" t="s">
        <v>282</v>
      </c>
      <c r="AA897" s="8">
        <v>960014</v>
      </c>
    </row>
    <row r="898" spans="22:27">
      <c r="V898" s="7">
        <v>1611010104</v>
      </c>
      <c r="W898" s="1" t="s">
        <v>1638</v>
      </c>
      <c r="X898" s="8">
        <v>11</v>
      </c>
      <c r="Y898" s="1" t="s">
        <v>1649</v>
      </c>
      <c r="Z898" s="1" t="s">
        <v>1199</v>
      </c>
      <c r="AA898" s="8">
        <v>960015</v>
      </c>
    </row>
    <row r="899" spans="22:27">
      <c r="V899" s="7">
        <v>1611020100</v>
      </c>
      <c r="W899" s="1" t="s">
        <v>1638</v>
      </c>
      <c r="X899" s="8">
        <v>11</v>
      </c>
      <c r="Y899" s="1" t="s">
        <v>1650</v>
      </c>
      <c r="Z899" s="1" t="s">
        <v>1200</v>
      </c>
      <c r="AA899" s="8">
        <v>960016</v>
      </c>
    </row>
    <row r="900" spans="22:27">
      <c r="V900" s="7">
        <v>1611020101</v>
      </c>
      <c r="W900" s="1" t="s">
        <v>1638</v>
      </c>
      <c r="X900" s="8">
        <v>11</v>
      </c>
      <c r="Y900" s="1" t="s">
        <v>1650</v>
      </c>
      <c r="Z900" s="1" t="s">
        <v>1201</v>
      </c>
      <c r="AA900" s="8">
        <v>960017</v>
      </c>
    </row>
    <row r="901" spans="22:27">
      <c r="V901" s="7">
        <v>1611020102</v>
      </c>
      <c r="W901" s="1" t="s">
        <v>1638</v>
      </c>
      <c r="X901" s="8">
        <v>11</v>
      </c>
      <c r="Y901" s="1" t="s">
        <v>1650</v>
      </c>
      <c r="Z901" s="1" t="s">
        <v>1202</v>
      </c>
      <c r="AA901" s="8">
        <v>960018</v>
      </c>
    </row>
    <row r="902" spans="22:27">
      <c r="V902" s="7">
        <v>1611020103</v>
      </c>
      <c r="W902" s="1" t="s">
        <v>1638</v>
      </c>
      <c r="X902" s="8">
        <v>11</v>
      </c>
      <c r="Y902" s="1" t="s">
        <v>1650</v>
      </c>
      <c r="Z902" s="1" t="s">
        <v>1203</v>
      </c>
      <c r="AA902" s="8">
        <v>960019</v>
      </c>
    </row>
    <row r="903" spans="22:27">
      <c r="V903" s="7">
        <v>1611020104</v>
      </c>
      <c r="W903" s="1" t="s">
        <v>1638</v>
      </c>
      <c r="X903" s="8">
        <v>11</v>
      </c>
      <c r="Y903" s="1" t="s">
        <v>1650</v>
      </c>
      <c r="Z903" s="1" t="s">
        <v>1204</v>
      </c>
      <c r="AA903" s="8">
        <v>960020</v>
      </c>
    </row>
    <row r="904" spans="22:27">
      <c r="V904" s="7">
        <v>1611030100</v>
      </c>
      <c r="W904" s="1" t="s">
        <v>1638</v>
      </c>
      <c r="X904" s="8">
        <v>11</v>
      </c>
      <c r="Y904" s="1" t="s">
        <v>1651</v>
      </c>
      <c r="Z904" s="1" t="s">
        <v>1205</v>
      </c>
      <c r="AA904" s="8">
        <v>960022</v>
      </c>
    </row>
    <row r="905" spans="22:27">
      <c r="V905" s="7">
        <v>1611030101</v>
      </c>
      <c r="W905" s="1" t="s">
        <v>1638</v>
      </c>
      <c r="X905" s="8">
        <v>11</v>
      </c>
      <c r="Y905" s="1" t="s">
        <v>1651</v>
      </c>
      <c r="Z905" s="1" t="s">
        <v>1206</v>
      </c>
      <c r="AA905" s="8">
        <v>960023</v>
      </c>
    </row>
    <row r="906" spans="22:27">
      <c r="V906" s="7">
        <v>1611030102</v>
      </c>
      <c r="W906" s="1" t="s">
        <v>1638</v>
      </c>
      <c r="X906" s="8">
        <v>11</v>
      </c>
      <c r="Y906" s="1" t="s">
        <v>1651</v>
      </c>
      <c r="Z906" s="1" t="s">
        <v>1207</v>
      </c>
      <c r="AA906" s="8">
        <v>960022</v>
      </c>
    </row>
    <row r="907" spans="22:27">
      <c r="V907" s="7">
        <v>1611030103</v>
      </c>
      <c r="W907" s="1" t="s">
        <v>1638</v>
      </c>
      <c r="X907" s="8">
        <v>11</v>
      </c>
      <c r="Y907" s="1" t="s">
        <v>1651</v>
      </c>
      <c r="Z907" s="1" t="s">
        <v>283</v>
      </c>
      <c r="AA907" s="8">
        <v>960022</v>
      </c>
    </row>
    <row r="908" spans="22:27">
      <c r="V908" s="7">
        <v>1611030104</v>
      </c>
      <c r="W908" s="1" t="s">
        <v>1638</v>
      </c>
      <c r="X908" s="8">
        <v>11</v>
      </c>
      <c r="Y908" s="1" t="s">
        <v>1651</v>
      </c>
      <c r="Z908" s="1" t="s">
        <v>1208</v>
      </c>
      <c r="AA908" s="8">
        <v>960022</v>
      </c>
    </row>
    <row r="909" spans="22:27">
      <c r="V909" s="7">
        <v>1611030105</v>
      </c>
      <c r="W909" s="1" t="s">
        <v>1638</v>
      </c>
      <c r="X909" s="8">
        <v>11</v>
      </c>
      <c r="Y909" s="1" t="s">
        <v>1651</v>
      </c>
      <c r="Z909" s="1" t="s">
        <v>927</v>
      </c>
      <c r="AA909" s="8">
        <v>960022</v>
      </c>
    </row>
    <row r="910" spans="22:27">
      <c r="V910" s="7">
        <v>1611030106</v>
      </c>
      <c r="W910" s="1" t="s">
        <v>1638</v>
      </c>
      <c r="X910" s="8">
        <v>11</v>
      </c>
      <c r="Y910" s="1" t="s">
        <v>1651</v>
      </c>
      <c r="Z910" s="1" t="s">
        <v>284</v>
      </c>
      <c r="AA910" s="8">
        <v>960022</v>
      </c>
    </row>
    <row r="911" spans="22:27">
      <c r="V911" s="7">
        <v>1611030107</v>
      </c>
      <c r="W911" s="1" t="s">
        <v>1638</v>
      </c>
      <c r="X911" s="8">
        <v>11</v>
      </c>
      <c r="Y911" s="1" t="s">
        <v>1651</v>
      </c>
      <c r="Z911" s="1" t="s">
        <v>285</v>
      </c>
      <c r="AA911" s="8">
        <v>960022</v>
      </c>
    </row>
    <row r="912" spans="22:27">
      <c r="V912" s="7">
        <v>1611030108</v>
      </c>
      <c r="W912" s="1" t="s">
        <v>1638</v>
      </c>
      <c r="X912" s="8">
        <v>11</v>
      </c>
      <c r="Y912" s="1" t="s">
        <v>1651</v>
      </c>
      <c r="Z912" s="1" t="s">
        <v>1209</v>
      </c>
      <c r="AA912" s="8">
        <v>960024</v>
      </c>
    </row>
    <row r="913" spans="22:27">
      <c r="V913" s="7">
        <v>1611040100</v>
      </c>
      <c r="W913" s="1" t="s">
        <v>1638</v>
      </c>
      <c r="X913" s="8">
        <v>11</v>
      </c>
      <c r="Y913" s="1" t="s">
        <v>1652</v>
      </c>
      <c r="Z913" s="1" t="s">
        <v>889</v>
      </c>
      <c r="AA913" s="8">
        <v>960025</v>
      </c>
    </row>
    <row r="914" spans="22:27">
      <c r="V914" s="7">
        <v>1611040101</v>
      </c>
      <c r="W914" s="1" t="s">
        <v>1638</v>
      </c>
      <c r="X914" s="8">
        <v>11</v>
      </c>
      <c r="Y914" s="1" t="s">
        <v>1652</v>
      </c>
      <c r="Z914" s="1" t="s">
        <v>286</v>
      </c>
      <c r="AA914" s="8">
        <v>960026</v>
      </c>
    </row>
    <row r="915" spans="22:27">
      <c r="V915" s="7">
        <v>1611040102</v>
      </c>
      <c r="W915" s="1" t="s">
        <v>1638</v>
      </c>
      <c r="X915" s="8">
        <v>11</v>
      </c>
      <c r="Y915" s="1" t="s">
        <v>1652</v>
      </c>
      <c r="Z915" s="1" t="s">
        <v>287</v>
      </c>
      <c r="AA915" s="8">
        <v>960027</v>
      </c>
    </row>
    <row r="916" spans="22:27">
      <c r="V916" s="7">
        <v>1611040103</v>
      </c>
      <c r="W916" s="1" t="s">
        <v>1638</v>
      </c>
      <c r="X916" s="8">
        <v>11</v>
      </c>
      <c r="Y916" s="1" t="s">
        <v>1652</v>
      </c>
      <c r="Z916" s="1" t="s">
        <v>1210</v>
      </c>
      <c r="AA916" s="8">
        <v>960028</v>
      </c>
    </row>
    <row r="917" spans="22:27">
      <c r="V917" s="7">
        <v>1611050100</v>
      </c>
      <c r="W917" s="1" t="s">
        <v>1638</v>
      </c>
      <c r="X917" s="8">
        <v>11</v>
      </c>
      <c r="Y917" s="1" t="s">
        <v>1653</v>
      </c>
      <c r="Z917" s="1" t="s">
        <v>890</v>
      </c>
      <c r="AA917" s="8">
        <v>960029</v>
      </c>
    </row>
    <row r="918" spans="22:27">
      <c r="V918" s="7">
        <v>1611050101</v>
      </c>
      <c r="W918" s="1" t="s">
        <v>1638</v>
      </c>
      <c r="X918" s="8">
        <v>11</v>
      </c>
      <c r="Y918" s="1" t="s">
        <v>1653</v>
      </c>
      <c r="Z918" s="1" t="s">
        <v>288</v>
      </c>
      <c r="AA918" s="8">
        <v>960030</v>
      </c>
    </row>
    <row r="919" spans="22:27">
      <c r="V919" s="7">
        <v>1611050102</v>
      </c>
      <c r="W919" s="1" t="s">
        <v>1638</v>
      </c>
      <c r="X919" s="8">
        <v>11</v>
      </c>
      <c r="Y919" s="1" t="s">
        <v>1653</v>
      </c>
      <c r="Z919" s="1" t="s">
        <v>289</v>
      </c>
      <c r="AA919" s="8">
        <v>960031</v>
      </c>
    </row>
    <row r="920" spans="22:27">
      <c r="V920" s="7">
        <v>1612010100</v>
      </c>
      <c r="W920" s="1" t="s">
        <v>1638</v>
      </c>
      <c r="X920" s="8">
        <v>12</v>
      </c>
      <c r="Y920" s="1" t="s">
        <v>1654</v>
      </c>
      <c r="Z920" s="1" t="s">
        <v>886</v>
      </c>
      <c r="AA920" s="8">
        <v>960032</v>
      </c>
    </row>
    <row r="921" spans="22:27">
      <c r="V921" s="7">
        <v>1612010101</v>
      </c>
      <c r="W921" s="1" t="s">
        <v>1638</v>
      </c>
      <c r="X921" s="8">
        <v>12</v>
      </c>
      <c r="Y921" s="1" t="s">
        <v>1654</v>
      </c>
      <c r="Z921" s="1" t="s">
        <v>1161</v>
      </c>
      <c r="AA921" s="8">
        <v>960033</v>
      </c>
    </row>
    <row r="922" spans="22:27">
      <c r="V922" s="7">
        <v>1612010102</v>
      </c>
      <c r="W922" s="1" t="s">
        <v>1638</v>
      </c>
      <c r="X922" s="8">
        <v>12</v>
      </c>
      <c r="Y922" s="1" t="s">
        <v>1654</v>
      </c>
      <c r="Z922" s="1" t="s">
        <v>1165</v>
      </c>
      <c r="AA922" s="8">
        <v>960034</v>
      </c>
    </row>
    <row r="923" spans="22:27">
      <c r="V923" s="7">
        <v>1612010103</v>
      </c>
      <c r="W923" s="1" t="s">
        <v>1638</v>
      </c>
      <c r="X923" s="8">
        <v>12</v>
      </c>
      <c r="Y923" s="1" t="s">
        <v>1654</v>
      </c>
      <c r="Z923" s="1" t="s">
        <v>1166</v>
      </c>
      <c r="AA923" s="8">
        <v>960035</v>
      </c>
    </row>
    <row r="924" spans="22:27">
      <c r="V924" s="7">
        <v>1612010104</v>
      </c>
      <c r="W924" s="1" t="s">
        <v>1638</v>
      </c>
      <c r="X924" s="8">
        <v>12</v>
      </c>
      <c r="Y924" s="1" t="s">
        <v>1654</v>
      </c>
      <c r="Z924" s="1" t="s">
        <v>1174</v>
      </c>
      <c r="AA924" s="8">
        <v>960036</v>
      </c>
    </row>
    <row r="925" spans="22:27">
      <c r="V925" s="7">
        <v>1612010105</v>
      </c>
      <c r="W925" s="1" t="s">
        <v>1638</v>
      </c>
      <c r="X925" s="8">
        <v>12</v>
      </c>
      <c r="Y925" s="1" t="s">
        <v>1654</v>
      </c>
      <c r="Z925" s="1" t="s">
        <v>1170</v>
      </c>
      <c r="AA925" s="8">
        <v>960037</v>
      </c>
    </row>
    <row r="926" spans="22:27">
      <c r="V926" s="7">
        <v>1612020100</v>
      </c>
      <c r="W926" s="1" t="s">
        <v>1638</v>
      </c>
      <c r="X926" s="8">
        <v>12</v>
      </c>
      <c r="Y926" s="1" t="s">
        <v>1655</v>
      </c>
      <c r="Z926" s="1" t="s">
        <v>1160</v>
      </c>
      <c r="AA926" s="8">
        <v>960038</v>
      </c>
    </row>
    <row r="927" spans="22:27">
      <c r="V927" s="7">
        <v>1612020101</v>
      </c>
      <c r="W927" s="1" t="s">
        <v>1638</v>
      </c>
      <c r="X927" s="8">
        <v>12</v>
      </c>
      <c r="Y927" s="1" t="s">
        <v>1655</v>
      </c>
      <c r="Z927" s="1" t="s">
        <v>1178</v>
      </c>
      <c r="AA927" s="8">
        <v>960039</v>
      </c>
    </row>
    <row r="928" spans="22:27">
      <c r="V928" s="7">
        <v>1612020102</v>
      </c>
      <c r="W928" s="1" t="s">
        <v>1638</v>
      </c>
      <c r="X928" s="8">
        <v>12</v>
      </c>
      <c r="Y928" s="1" t="s">
        <v>1655</v>
      </c>
      <c r="Z928" s="1" t="s">
        <v>1173</v>
      </c>
      <c r="AA928" s="8">
        <v>960040</v>
      </c>
    </row>
    <row r="929" spans="22:27">
      <c r="V929" s="7">
        <v>1612020103</v>
      </c>
      <c r="W929" s="1" t="s">
        <v>1638</v>
      </c>
      <c r="X929" s="8">
        <v>12</v>
      </c>
      <c r="Y929" s="1" t="s">
        <v>1655</v>
      </c>
      <c r="Z929" s="1" t="s">
        <v>1172</v>
      </c>
      <c r="AA929" s="8">
        <v>960041</v>
      </c>
    </row>
    <row r="930" spans="22:27">
      <c r="V930" s="7">
        <v>1612030100</v>
      </c>
      <c r="W930" s="1" t="s">
        <v>1638</v>
      </c>
      <c r="X930" s="8">
        <v>12</v>
      </c>
      <c r="Y930" s="1" t="s">
        <v>1656</v>
      </c>
      <c r="Z930" s="1" t="s">
        <v>1164</v>
      </c>
      <c r="AA930" s="8">
        <v>960042</v>
      </c>
    </row>
    <row r="931" spans="22:27">
      <c r="V931" s="7">
        <v>1612030101</v>
      </c>
      <c r="W931" s="1" t="s">
        <v>1638</v>
      </c>
      <c r="X931" s="8">
        <v>12</v>
      </c>
      <c r="Y931" s="1" t="s">
        <v>1656</v>
      </c>
      <c r="Z931" s="1" t="s">
        <v>1177</v>
      </c>
      <c r="AA931" s="8">
        <v>960043</v>
      </c>
    </row>
    <row r="932" spans="22:27">
      <c r="V932" s="7">
        <v>1612030102</v>
      </c>
      <c r="W932" s="1" t="s">
        <v>1638</v>
      </c>
      <c r="X932" s="8">
        <v>12</v>
      </c>
      <c r="Y932" s="1" t="s">
        <v>1656</v>
      </c>
      <c r="Z932" s="1" t="s">
        <v>1176</v>
      </c>
      <c r="AA932" s="8">
        <v>960044</v>
      </c>
    </row>
    <row r="933" spans="22:27">
      <c r="V933" s="7">
        <v>1612030103</v>
      </c>
      <c r="W933" s="1" t="s">
        <v>1638</v>
      </c>
      <c r="X933" s="8">
        <v>12</v>
      </c>
      <c r="Y933" s="1" t="s">
        <v>1656</v>
      </c>
      <c r="Z933" s="1" t="s">
        <v>1168</v>
      </c>
      <c r="AA933" s="8">
        <v>960045</v>
      </c>
    </row>
    <row r="934" spans="22:27">
      <c r="V934" s="7">
        <v>1612030104</v>
      </c>
      <c r="W934" s="1" t="s">
        <v>1638</v>
      </c>
      <c r="X934" s="8">
        <v>12</v>
      </c>
      <c r="Y934" s="1" t="s">
        <v>1656</v>
      </c>
      <c r="Z934" s="1" t="s">
        <v>1171</v>
      </c>
      <c r="AA934" s="8">
        <v>960047</v>
      </c>
    </row>
    <row r="935" spans="22:27">
      <c r="V935" s="7">
        <v>1612040100</v>
      </c>
      <c r="W935" s="1" t="s">
        <v>1638</v>
      </c>
      <c r="X935" s="8">
        <v>12</v>
      </c>
      <c r="Y935" s="1" t="s">
        <v>1657</v>
      </c>
      <c r="Z935" s="1" t="s">
        <v>887</v>
      </c>
      <c r="AA935" s="8">
        <v>960048</v>
      </c>
    </row>
    <row r="936" spans="22:27">
      <c r="V936" s="7">
        <v>1612040101</v>
      </c>
      <c r="W936" s="1" t="s">
        <v>1638</v>
      </c>
      <c r="X936" s="8">
        <v>12</v>
      </c>
      <c r="Y936" s="1" t="s">
        <v>1657</v>
      </c>
      <c r="Z936" s="1" t="s">
        <v>1162</v>
      </c>
      <c r="AA936" s="8">
        <v>960049</v>
      </c>
    </row>
    <row r="937" spans="22:27">
      <c r="V937" s="7">
        <v>1612040102</v>
      </c>
      <c r="W937" s="1" t="s">
        <v>1638</v>
      </c>
      <c r="X937" s="8">
        <v>12</v>
      </c>
      <c r="Y937" s="1" t="s">
        <v>1657</v>
      </c>
      <c r="Z937" s="1" t="s">
        <v>276</v>
      </c>
      <c r="AA937" s="8">
        <v>960050</v>
      </c>
    </row>
    <row r="938" spans="22:27">
      <c r="V938" s="7">
        <v>1612040103</v>
      </c>
      <c r="W938" s="1" t="s">
        <v>1638</v>
      </c>
      <c r="X938" s="8">
        <v>12</v>
      </c>
      <c r="Y938" s="1" t="s">
        <v>1657</v>
      </c>
      <c r="Z938" s="1" t="s">
        <v>1175</v>
      </c>
      <c r="AA938" s="8">
        <v>960052</v>
      </c>
    </row>
    <row r="939" spans="22:27">
      <c r="V939" s="7">
        <v>1612040104</v>
      </c>
      <c r="W939" s="1" t="s">
        <v>1638</v>
      </c>
      <c r="X939" s="8">
        <v>12</v>
      </c>
      <c r="Y939" s="1" t="s">
        <v>1657</v>
      </c>
      <c r="Z939" s="1" t="s">
        <v>1169</v>
      </c>
      <c r="AA939" s="8">
        <v>960053</v>
      </c>
    </row>
    <row r="940" spans="22:27">
      <c r="V940" s="7">
        <v>1612050100</v>
      </c>
      <c r="W940" s="1" t="s">
        <v>1638</v>
      </c>
      <c r="X940" s="8">
        <v>12</v>
      </c>
      <c r="Y940" s="1" t="s">
        <v>1658</v>
      </c>
      <c r="Z940" s="1" t="s">
        <v>1163</v>
      </c>
      <c r="AA940" s="8">
        <v>960054</v>
      </c>
    </row>
    <row r="941" spans="22:27">
      <c r="V941" s="7">
        <v>1612050101</v>
      </c>
      <c r="W941" s="1" t="s">
        <v>1638</v>
      </c>
      <c r="X941" s="8">
        <v>12</v>
      </c>
      <c r="Y941" s="1" t="s">
        <v>1658</v>
      </c>
      <c r="Z941" s="1" t="s">
        <v>277</v>
      </c>
      <c r="AA941" s="8">
        <v>960055</v>
      </c>
    </row>
    <row r="942" spans="22:27">
      <c r="V942" s="7">
        <v>1612050102</v>
      </c>
      <c r="W942" s="1" t="s">
        <v>1638</v>
      </c>
      <c r="X942" s="8">
        <v>12</v>
      </c>
      <c r="Y942" s="1" t="s">
        <v>1658</v>
      </c>
      <c r="Z942" s="1" t="s">
        <v>278</v>
      </c>
      <c r="AA942" s="8">
        <v>960056</v>
      </c>
    </row>
    <row r="943" spans="22:27">
      <c r="V943" s="7">
        <v>1612050103</v>
      </c>
      <c r="W943" s="1" t="s">
        <v>1638</v>
      </c>
      <c r="X943" s="8">
        <v>12</v>
      </c>
      <c r="Y943" s="1" t="s">
        <v>1658</v>
      </c>
      <c r="Z943" s="1" t="s">
        <v>1167</v>
      </c>
      <c r="AA943" s="8">
        <v>960057</v>
      </c>
    </row>
    <row r="944" spans="22:27">
      <c r="V944" s="7">
        <v>1612050104</v>
      </c>
      <c r="W944" s="1" t="s">
        <v>1638</v>
      </c>
      <c r="X944" s="8">
        <v>12</v>
      </c>
      <c r="Y944" s="1" t="s">
        <v>1658</v>
      </c>
      <c r="Z944" s="1" t="s">
        <v>279</v>
      </c>
      <c r="AA944" s="8">
        <v>960058</v>
      </c>
    </row>
    <row r="945" spans="22:27">
      <c r="V945" s="8">
        <v>409010401</v>
      </c>
      <c r="W945" s="1" t="s">
        <v>16</v>
      </c>
      <c r="X945" s="8">
        <v>9</v>
      </c>
      <c r="Y945" s="1" t="s">
        <v>1659</v>
      </c>
      <c r="Z945" s="1" t="s">
        <v>1660</v>
      </c>
      <c r="AA945" s="8">
        <v>958743</v>
      </c>
    </row>
    <row r="946" spans="22:27">
      <c r="V946" s="8">
        <v>497000044</v>
      </c>
      <c r="W946" s="1" t="s">
        <v>16</v>
      </c>
      <c r="X946" s="8">
        <v>9</v>
      </c>
      <c r="Y946" s="1" t="s">
        <v>1659</v>
      </c>
      <c r="Z946" s="1" t="s">
        <v>1661</v>
      </c>
      <c r="AA946" s="8">
        <v>958738</v>
      </c>
    </row>
    <row r="947" spans="22:27">
      <c r="V947" s="8">
        <v>406010106</v>
      </c>
      <c r="W947" s="1" t="s">
        <v>16</v>
      </c>
      <c r="X947" s="8">
        <v>9</v>
      </c>
      <c r="Y947" s="1" t="s">
        <v>1662</v>
      </c>
      <c r="Z947" s="1" t="s">
        <v>1663</v>
      </c>
      <c r="AA947" s="8">
        <v>958750</v>
      </c>
    </row>
    <row r="948" spans="22:27">
      <c r="V948" s="8">
        <v>409020101</v>
      </c>
      <c r="W948" s="1" t="s">
        <v>16</v>
      </c>
      <c r="X948" s="8">
        <v>9</v>
      </c>
      <c r="Y948" s="1" t="s">
        <v>1662</v>
      </c>
      <c r="Z948" s="1" t="s">
        <v>1664</v>
      </c>
      <c r="AA948" s="8">
        <v>958745</v>
      </c>
    </row>
    <row r="949" spans="22:27">
      <c r="V949" s="8">
        <v>409030103</v>
      </c>
      <c r="W949" s="1" t="s">
        <v>16</v>
      </c>
      <c r="X949" s="8">
        <v>9</v>
      </c>
      <c r="Y949" s="1" t="s">
        <v>1662</v>
      </c>
      <c r="Z949" s="1" t="s">
        <v>1665</v>
      </c>
      <c r="AA949" s="8">
        <v>958751</v>
      </c>
    </row>
    <row r="950" spans="22:27">
      <c r="V950" s="8">
        <v>497000089</v>
      </c>
      <c r="W950" s="1" t="s">
        <v>16</v>
      </c>
      <c r="X950" s="8">
        <v>9</v>
      </c>
      <c r="Y950" s="1" t="s">
        <v>1662</v>
      </c>
      <c r="Z950" s="1" t="s">
        <v>1666</v>
      </c>
      <c r="AA950" s="8">
        <v>958745</v>
      </c>
    </row>
    <row r="951" spans="22:27">
      <c r="V951" s="8">
        <v>409040103</v>
      </c>
      <c r="W951" s="1" t="s">
        <v>16</v>
      </c>
      <c r="X951" s="8">
        <v>13</v>
      </c>
      <c r="Y951" s="1" t="s">
        <v>1667</v>
      </c>
      <c r="Z951" s="1" t="s">
        <v>938</v>
      </c>
      <c r="AA951" s="8">
        <v>958895</v>
      </c>
    </row>
    <row r="952" spans="22:27">
      <c r="V952" s="8">
        <v>409040111</v>
      </c>
      <c r="W952" s="1" t="s">
        <v>16</v>
      </c>
      <c r="X952" s="8">
        <v>13</v>
      </c>
      <c r="Y952" s="1" t="s">
        <v>1667</v>
      </c>
      <c r="Z952" s="1" t="s">
        <v>937</v>
      </c>
      <c r="AA952" s="8">
        <v>958899</v>
      </c>
    </row>
    <row r="953" spans="22:27">
      <c r="V953" s="8">
        <v>409040113</v>
      </c>
      <c r="W953" s="1" t="s">
        <v>16</v>
      </c>
      <c r="X953" s="8">
        <v>13</v>
      </c>
      <c r="Y953" s="1" t="s">
        <v>1667</v>
      </c>
      <c r="Z953" s="1" t="s">
        <v>936</v>
      </c>
      <c r="AA953" s="8">
        <v>958899</v>
      </c>
    </row>
    <row r="954" spans="22:27">
      <c r="V954" s="8">
        <v>409040115</v>
      </c>
      <c r="W954" s="1" t="s">
        <v>16</v>
      </c>
      <c r="X954" s="8">
        <v>13</v>
      </c>
      <c r="Y954" s="1" t="s">
        <v>1667</v>
      </c>
      <c r="Z954" s="1" t="s">
        <v>1668</v>
      </c>
      <c r="AA954" s="8">
        <v>958755</v>
      </c>
    </row>
    <row r="955" spans="22:27">
      <c r="V955" s="8">
        <v>409040505</v>
      </c>
      <c r="W955" s="1" t="s">
        <v>16</v>
      </c>
      <c r="X955" s="8">
        <v>13</v>
      </c>
      <c r="Y955" s="1" t="s">
        <v>1667</v>
      </c>
      <c r="Z955" s="1" t="s">
        <v>939</v>
      </c>
      <c r="AA955" s="8">
        <v>958759</v>
      </c>
    </row>
    <row r="956" spans="22:27">
      <c r="V956" s="8">
        <v>409040601</v>
      </c>
      <c r="W956" s="1" t="s">
        <v>16</v>
      </c>
      <c r="X956" s="8">
        <v>13</v>
      </c>
      <c r="Y956" s="1" t="s">
        <v>1667</v>
      </c>
      <c r="Z956" s="1" t="s">
        <v>51</v>
      </c>
      <c r="AA956" s="8">
        <v>958762</v>
      </c>
    </row>
    <row r="957" spans="22:27">
      <c r="V957" s="8">
        <v>409040701</v>
      </c>
      <c r="W957" s="1" t="s">
        <v>16</v>
      </c>
      <c r="X957" s="8">
        <v>13</v>
      </c>
      <c r="Y957" s="1" t="s">
        <v>1667</v>
      </c>
      <c r="Z957" s="1" t="s">
        <v>1669</v>
      </c>
      <c r="AA957" s="8">
        <v>958764</v>
      </c>
    </row>
    <row r="958" spans="22:27">
      <c r="V958" s="8">
        <v>409040813</v>
      </c>
      <c r="W958" s="1" t="s">
        <v>16</v>
      </c>
      <c r="X958" s="8">
        <v>13</v>
      </c>
      <c r="Y958" s="1" t="s">
        <v>1667</v>
      </c>
      <c r="Z958" s="1" t="s">
        <v>1670</v>
      </c>
      <c r="AA958" s="8">
        <v>958766</v>
      </c>
    </row>
    <row r="959" spans="22:27">
      <c r="V959" s="8">
        <v>409040901</v>
      </c>
      <c r="W959" s="1" t="s">
        <v>16</v>
      </c>
      <c r="X959" s="8">
        <v>13</v>
      </c>
      <c r="Y959" s="1" t="s">
        <v>1667</v>
      </c>
      <c r="Z959" s="1" t="s">
        <v>1671</v>
      </c>
      <c r="AA959" s="8">
        <v>958768</v>
      </c>
    </row>
    <row r="960" spans="22:27">
      <c r="V960" s="8">
        <v>409041003</v>
      </c>
      <c r="W960" s="1" t="s">
        <v>16</v>
      </c>
      <c r="X960" s="8">
        <v>13</v>
      </c>
      <c r="Y960" s="1" t="s">
        <v>1667</v>
      </c>
      <c r="Z960" s="1" t="s">
        <v>1672</v>
      </c>
      <c r="AA960" s="8">
        <v>958763</v>
      </c>
    </row>
    <row r="961" spans="22:27">
      <c r="V961" s="8">
        <v>409041004</v>
      </c>
      <c r="W961" s="1" t="s">
        <v>16</v>
      </c>
      <c r="X961" s="8">
        <v>13</v>
      </c>
      <c r="Y961" s="1" t="s">
        <v>1667</v>
      </c>
      <c r="Z961" s="1" t="s">
        <v>1246</v>
      </c>
      <c r="AA961" s="8">
        <v>958769</v>
      </c>
    </row>
    <row r="962" spans="22:27">
      <c r="V962" s="8">
        <v>409041005</v>
      </c>
      <c r="W962" s="1" t="s">
        <v>16</v>
      </c>
      <c r="X962" s="8">
        <v>13</v>
      </c>
      <c r="Y962" s="1" t="s">
        <v>1667</v>
      </c>
      <c r="Z962" s="1" t="s">
        <v>941</v>
      </c>
      <c r="AA962" s="8">
        <v>958769</v>
      </c>
    </row>
    <row r="963" spans="22:27">
      <c r="V963" s="8">
        <v>409041006</v>
      </c>
      <c r="W963" s="1" t="s">
        <v>16</v>
      </c>
      <c r="X963" s="8">
        <v>13</v>
      </c>
      <c r="Y963" s="1" t="s">
        <v>1667</v>
      </c>
      <c r="Z963" s="1" t="s">
        <v>942</v>
      </c>
      <c r="AA963" s="8">
        <v>958769</v>
      </c>
    </row>
    <row r="964" spans="22:27">
      <c r="V964" s="8">
        <v>409041007</v>
      </c>
      <c r="W964" s="1" t="s">
        <v>16</v>
      </c>
      <c r="X964" s="8">
        <v>13</v>
      </c>
      <c r="Y964" s="1" t="s">
        <v>1667</v>
      </c>
      <c r="Z964" s="1" t="s">
        <v>943</v>
      </c>
      <c r="AA964" s="8">
        <v>958769</v>
      </c>
    </row>
    <row r="965" spans="22:27">
      <c r="V965" s="8">
        <v>409041008</v>
      </c>
      <c r="W965" s="1" t="s">
        <v>16</v>
      </c>
      <c r="X965" s="8">
        <v>13</v>
      </c>
      <c r="Y965" s="1" t="s">
        <v>1667</v>
      </c>
      <c r="Z965" s="1" t="s">
        <v>944</v>
      </c>
      <c r="AA965" s="8">
        <v>958977</v>
      </c>
    </row>
    <row r="966" spans="22:27">
      <c r="V966" s="8">
        <v>409041009</v>
      </c>
      <c r="W966" s="1" t="s">
        <v>16</v>
      </c>
      <c r="X966" s="8">
        <v>13</v>
      </c>
      <c r="Y966" s="1" t="s">
        <v>1667</v>
      </c>
      <c r="Z966" s="1" t="s">
        <v>945</v>
      </c>
      <c r="AA966" s="8">
        <v>958769</v>
      </c>
    </row>
    <row r="967" spans="22:27">
      <c r="V967" s="8">
        <v>409041010</v>
      </c>
      <c r="W967" s="1" t="s">
        <v>16</v>
      </c>
      <c r="X967" s="8">
        <v>13</v>
      </c>
      <c r="Y967" s="1" t="s">
        <v>1667</v>
      </c>
      <c r="Z967" s="1" t="s">
        <v>946</v>
      </c>
      <c r="AA967" s="8">
        <v>958769</v>
      </c>
    </row>
    <row r="968" spans="22:27">
      <c r="V968" s="8">
        <v>409041012</v>
      </c>
      <c r="W968" s="1" t="s">
        <v>16</v>
      </c>
      <c r="X968" s="8">
        <v>13</v>
      </c>
      <c r="Y968" s="1" t="s">
        <v>1667</v>
      </c>
      <c r="Z968" s="1" t="s">
        <v>948</v>
      </c>
      <c r="AA968" s="8">
        <v>958769</v>
      </c>
    </row>
    <row r="969" spans="22:27">
      <c r="V969" s="8">
        <v>409041013</v>
      </c>
      <c r="W969" s="1" t="s">
        <v>16</v>
      </c>
      <c r="X969" s="8">
        <v>13</v>
      </c>
      <c r="Y969" s="1" t="s">
        <v>1667</v>
      </c>
      <c r="Z969" s="1" t="s">
        <v>1491</v>
      </c>
      <c r="AA969" s="8">
        <v>958758</v>
      </c>
    </row>
    <row r="970" spans="22:27">
      <c r="V970" s="8">
        <v>409041014</v>
      </c>
      <c r="W970" s="1" t="s">
        <v>16</v>
      </c>
      <c r="X970" s="8">
        <v>13</v>
      </c>
      <c r="Y970" s="1" t="s">
        <v>1667</v>
      </c>
      <c r="Z970" s="1" t="s">
        <v>1673</v>
      </c>
      <c r="AA970" s="8">
        <v>958763</v>
      </c>
    </row>
    <row r="971" spans="22:27">
      <c r="V971" s="8">
        <v>497000026</v>
      </c>
      <c r="W971" s="1" t="s">
        <v>16</v>
      </c>
      <c r="X971" s="8">
        <v>13</v>
      </c>
      <c r="Y971" s="1" t="s">
        <v>1667</v>
      </c>
      <c r="Z971" s="1" t="s">
        <v>477</v>
      </c>
      <c r="AA971" s="8">
        <v>958896</v>
      </c>
    </row>
    <row r="972" spans="22:27">
      <c r="V972" s="8">
        <v>497000042</v>
      </c>
      <c r="W972" s="1" t="s">
        <v>16</v>
      </c>
      <c r="X972" s="8">
        <v>13</v>
      </c>
      <c r="Y972" s="1" t="s">
        <v>1667</v>
      </c>
      <c r="Z972" s="1" t="s">
        <v>1674</v>
      </c>
      <c r="AA972" s="8">
        <v>958753</v>
      </c>
    </row>
    <row r="973" spans="22:27">
      <c r="V973" s="8">
        <v>497000047</v>
      </c>
      <c r="W973" s="1" t="s">
        <v>16</v>
      </c>
      <c r="X973" s="8">
        <v>13</v>
      </c>
      <c r="Y973" s="1" t="s">
        <v>1667</v>
      </c>
      <c r="Z973" s="1" t="s">
        <v>1675</v>
      </c>
      <c r="AA973" s="8">
        <v>958757</v>
      </c>
    </row>
    <row r="974" spans="22:27">
      <c r="V974" s="8">
        <v>497000048</v>
      </c>
      <c r="W974" s="1" t="s">
        <v>16</v>
      </c>
      <c r="X974" s="8">
        <v>13</v>
      </c>
      <c r="Y974" s="1" t="s">
        <v>1667</v>
      </c>
      <c r="Z974" s="1" t="s">
        <v>1676</v>
      </c>
      <c r="AA974" s="8">
        <v>958758</v>
      </c>
    </row>
    <row r="975" spans="22:27">
      <c r="V975" s="8">
        <v>497000049</v>
      </c>
      <c r="W975" s="1" t="s">
        <v>16</v>
      </c>
      <c r="X975" s="8">
        <v>13</v>
      </c>
      <c r="Y975" s="1" t="s">
        <v>1667</v>
      </c>
      <c r="Z975" s="1" t="s">
        <v>1677</v>
      </c>
      <c r="AA975" s="8">
        <v>958759</v>
      </c>
    </row>
    <row r="976" spans="22:27">
      <c r="V976" s="8">
        <v>497000050</v>
      </c>
      <c r="W976" s="1" t="s">
        <v>16</v>
      </c>
      <c r="X976" s="8">
        <v>13</v>
      </c>
      <c r="Y976" s="1" t="s">
        <v>1667</v>
      </c>
      <c r="Z976" s="1" t="s">
        <v>1678</v>
      </c>
      <c r="AA976" s="8">
        <v>958761</v>
      </c>
    </row>
    <row r="977" spans="22:27">
      <c r="V977" s="8">
        <v>497000090</v>
      </c>
      <c r="W977" s="1" t="s">
        <v>16</v>
      </c>
      <c r="X977" s="8">
        <v>13</v>
      </c>
      <c r="Y977" s="1" t="s">
        <v>1667</v>
      </c>
      <c r="Z977" s="1" t="s">
        <v>1679</v>
      </c>
      <c r="AA977" s="8">
        <v>958760</v>
      </c>
    </row>
    <row r="978" spans="22:27">
      <c r="V978" s="8">
        <v>497000091</v>
      </c>
      <c r="W978" s="1" t="s">
        <v>16</v>
      </c>
      <c r="X978" s="8">
        <v>13</v>
      </c>
      <c r="Y978" s="1" t="s">
        <v>1667</v>
      </c>
      <c r="Z978" s="1" t="s">
        <v>1680</v>
      </c>
      <c r="AA978" s="8">
        <v>958768</v>
      </c>
    </row>
    <row r="979" spans="22:27">
      <c r="V979" s="8">
        <v>497000092</v>
      </c>
      <c r="W979" s="1" t="s">
        <v>16</v>
      </c>
      <c r="X979" s="8">
        <v>13</v>
      </c>
      <c r="Y979" s="1" t="s">
        <v>1667</v>
      </c>
      <c r="Z979" s="1" t="s">
        <v>1681</v>
      </c>
      <c r="AA979" s="8">
        <v>958758</v>
      </c>
    </row>
    <row r="980" spans="22:27">
      <c r="V980" s="8">
        <v>410030901</v>
      </c>
      <c r="W980" s="1" t="s">
        <v>16</v>
      </c>
      <c r="X980" s="8">
        <v>9</v>
      </c>
      <c r="Y980" s="1" t="s">
        <v>1682</v>
      </c>
      <c r="Z980" s="1" t="s">
        <v>124</v>
      </c>
      <c r="AA980" s="8">
        <v>958789</v>
      </c>
    </row>
    <row r="981" spans="22:27">
      <c r="V981" s="8">
        <v>497000083</v>
      </c>
      <c r="W981" s="1" t="s">
        <v>16</v>
      </c>
      <c r="X981" s="8">
        <v>9</v>
      </c>
      <c r="Y981" s="1" t="s">
        <v>1682</v>
      </c>
      <c r="Z981" s="1" t="s">
        <v>1243</v>
      </c>
      <c r="AA981" s="8">
        <v>958901</v>
      </c>
    </row>
    <row r="982" spans="22:27">
      <c r="V982" s="8">
        <v>497000093</v>
      </c>
      <c r="W982" s="1" t="s">
        <v>16</v>
      </c>
      <c r="X982" s="8">
        <v>9</v>
      </c>
      <c r="Y982" s="1" t="s">
        <v>1682</v>
      </c>
      <c r="Z982" s="1" t="s">
        <v>1683</v>
      </c>
      <c r="AA982" s="8">
        <v>958771</v>
      </c>
    </row>
    <row r="983" spans="22:27">
      <c r="V983" s="8">
        <v>509010506</v>
      </c>
      <c r="W983" s="1" t="s">
        <v>16</v>
      </c>
      <c r="X983" s="8">
        <v>9</v>
      </c>
      <c r="Y983" s="1" t="s">
        <v>1682</v>
      </c>
      <c r="Z983" s="1" t="s">
        <v>1244</v>
      </c>
      <c r="AA983" s="8">
        <v>958786</v>
      </c>
    </row>
    <row r="984" spans="22:27">
      <c r="V984" s="8">
        <v>509020103</v>
      </c>
      <c r="W984" s="1" t="s">
        <v>16</v>
      </c>
      <c r="X984" s="8">
        <v>9</v>
      </c>
      <c r="Y984" s="1" t="s">
        <v>1682</v>
      </c>
      <c r="Z984" s="1" t="s">
        <v>1684</v>
      </c>
      <c r="AA984" s="8">
        <v>958772</v>
      </c>
    </row>
    <row r="985" spans="22:27">
      <c r="V985" s="8">
        <v>509020301</v>
      </c>
      <c r="W985" s="1" t="s">
        <v>16</v>
      </c>
      <c r="X985" s="8">
        <v>9</v>
      </c>
      <c r="Y985" s="1" t="s">
        <v>1682</v>
      </c>
      <c r="Z985" s="1" t="s">
        <v>1685</v>
      </c>
      <c r="AA985" s="8">
        <v>958775</v>
      </c>
    </row>
    <row r="986" spans="22:27">
      <c r="V986" s="8">
        <v>509020501</v>
      </c>
      <c r="W986" s="1" t="s">
        <v>16</v>
      </c>
      <c r="X986" s="8">
        <v>9</v>
      </c>
      <c r="Y986" s="1" t="s">
        <v>1682</v>
      </c>
      <c r="Z986" s="1" t="s">
        <v>1686</v>
      </c>
      <c r="AA986" s="8">
        <v>958775</v>
      </c>
    </row>
    <row r="987" spans="22:27">
      <c r="V987" s="8">
        <v>509060201</v>
      </c>
      <c r="W987" s="1" t="s">
        <v>16</v>
      </c>
      <c r="X987" s="8">
        <v>9</v>
      </c>
      <c r="Y987" s="1" t="s">
        <v>1682</v>
      </c>
      <c r="Z987" s="1" t="s">
        <v>1687</v>
      </c>
      <c r="AA987" s="8">
        <v>958783</v>
      </c>
    </row>
    <row r="988" spans="22:27">
      <c r="V988" s="8">
        <v>510050201</v>
      </c>
      <c r="W988" s="1" t="s">
        <v>16</v>
      </c>
      <c r="X988" s="8">
        <v>9</v>
      </c>
      <c r="Y988" s="1" t="s">
        <v>1682</v>
      </c>
      <c r="Z988" s="1" t="s">
        <v>1688</v>
      </c>
      <c r="AA988" s="8">
        <v>958780</v>
      </c>
    </row>
    <row r="989" spans="22:27">
      <c r="V989" s="8">
        <v>510050202</v>
      </c>
      <c r="W989" s="1" t="s">
        <v>16</v>
      </c>
      <c r="X989" s="8">
        <v>9</v>
      </c>
      <c r="Y989" s="1" t="s">
        <v>1682</v>
      </c>
      <c r="Z989" s="1" t="s">
        <v>1689</v>
      </c>
      <c r="AA989" s="8">
        <v>958781</v>
      </c>
    </row>
    <row r="990" spans="22:27">
      <c r="V990" s="8">
        <v>510050203</v>
      </c>
      <c r="W990" s="1" t="s">
        <v>16</v>
      </c>
      <c r="X990" s="8">
        <v>9</v>
      </c>
      <c r="Y990" s="1" t="s">
        <v>1682</v>
      </c>
      <c r="Z990" s="1" t="s">
        <v>1690</v>
      </c>
      <c r="AA990" s="8">
        <v>958782</v>
      </c>
    </row>
    <row r="991" spans="22:27">
      <c r="V991" s="8">
        <v>510050205</v>
      </c>
      <c r="W991" s="1" t="s">
        <v>16</v>
      </c>
      <c r="X991" s="8">
        <v>9</v>
      </c>
      <c r="Y991" s="1" t="s">
        <v>1682</v>
      </c>
      <c r="Z991" s="1" t="s">
        <v>1691</v>
      </c>
      <c r="AA991" s="8">
        <v>958773</v>
      </c>
    </row>
    <row r="992" spans="22:27">
      <c r="V992" s="8">
        <v>510050212</v>
      </c>
      <c r="W992" s="1" t="s">
        <v>16</v>
      </c>
      <c r="X992" s="8">
        <v>9</v>
      </c>
      <c r="Y992" s="1" t="s">
        <v>1682</v>
      </c>
      <c r="Z992" s="1" t="s">
        <v>1692</v>
      </c>
      <c r="AA992" s="8">
        <v>958790</v>
      </c>
    </row>
    <row r="993" spans="22:27">
      <c r="V993" s="8">
        <v>510060501</v>
      </c>
      <c r="W993" s="1" t="s">
        <v>16</v>
      </c>
      <c r="X993" s="8">
        <v>9</v>
      </c>
      <c r="Y993" s="1" t="s">
        <v>1682</v>
      </c>
      <c r="Z993" s="1" t="s">
        <v>1693</v>
      </c>
      <c r="AA993" s="8">
        <v>958774</v>
      </c>
    </row>
    <row r="994" spans="22:27">
      <c r="V994" s="8">
        <v>409050102</v>
      </c>
      <c r="W994" s="1" t="s">
        <v>16</v>
      </c>
      <c r="X994" s="8">
        <v>9</v>
      </c>
      <c r="Y994" s="1" t="s">
        <v>1694</v>
      </c>
      <c r="Z994" s="1" t="s">
        <v>1695</v>
      </c>
      <c r="AA994" s="8">
        <v>958795</v>
      </c>
    </row>
    <row r="995" spans="22:27">
      <c r="V995" s="8">
        <v>409050201</v>
      </c>
      <c r="W995" s="1" t="s">
        <v>16</v>
      </c>
      <c r="X995" s="8">
        <v>9</v>
      </c>
      <c r="Y995" s="1" t="s">
        <v>1694</v>
      </c>
      <c r="Z995" s="1" t="s">
        <v>1696</v>
      </c>
      <c r="AA995" s="8">
        <v>958793</v>
      </c>
    </row>
    <row r="996" spans="22:27">
      <c r="V996" s="8">
        <v>411050104</v>
      </c>
      <c r="W996" s="1" t="s">
        <v>16</v>
      </c>
      <c r="X996" s="8">
        <v>10</v>
      </c>
      <c r="Y996" s="1" t="s">
        <v>1697</v>
      </c>
      <c r="Z996" s="1" t="s">
        <v>434</v>
      </c>
      <c r="AA996" s="8">
        <v>958799</v>
      </c>
    </row>
    <row r="997" spans="22:27">
      <c r="V997" s="8">
        <v>411060101</v>
      </c>
      <c r="W997" s="1" t="s">
        <v>16</v>
      </c>
      <c r="X997" s="8">
        <v>10</v>
      </c>
      <c r="Y997" s="1" t="s">
        <v>1697</v>
      </c>
      <c r="Z997" s="1" t="s">
        <v>49</v>
      </c>
      <c r="AA997" s="8">
        <v>958803</v>
      </c>
    </row>
    <row r="998" spans="22:27">
      <c r="V998" s="8">
        <v>411070104</v>
      </c>
      <c r="W998" s="1" t="s">
        <v>16</v>
      </c>
      <c r="X998" s="8">
        <v>10</v>
      </c>
      <c r="Y998" s="1" t="s">
        <v>1697</v>
      </c>
      <c r="Z998" s="1" t="s">
        <v>1698</v>
      </c>
      <c r="AA998" s="8">
        <v>958805</v>
      </c>
    </row>
    <row r="999" spans="22:27">
      <c r="V999" s="8">
        <v>411080304</v>
      </c>
      <c r="W999" s="1" t="s">
        <v>16</v>
      </c>
      <c r="X999" s="8">
        <v>10</v>
      </c>
      <c r="Y999" s="1" t="s">
        <v>1697</v>
      </c>
      <c r="Z999" s="1" t="s">
        <v>435</v>
      </c>
      <c r="AA999" s="8">
        <v>958806</v>
      </c>
    </row>
    <row r="1000" spans="22:27">
      <c r="V1000" s="8">
        <v>497000095</v>
      </c>
      <c r="W1000" s="1" t="s">
        <v>16</v>
      </c>
      <c r="X1000" s="8">
        <v>10</v>
      </c>
      <c r="Y1000" s="1" t="s">
        <v>1697</v>
      </c>
      <c r="Z1000" s="1" t="s">
        <v>1699</v>
      </c>
      <c r="AA1000" s="8">
        <v>958800</v>
      </c>
    </row>
    <row r="1001" spans="22:27">
      <c r="V1001" s="8">
        <v>409030313</v>
      </c>
      <c r="W1001" s="1" t="s">
        <v>16</v>
      </c>
      <c r="X1001" s="8">
        <v>10</v>
      </c>
      <c r="Y1001" s="1" t="s">
        <v>1700</v>
      </c>
      <c r="Z1001" s="1" t="s">
        <v>1701</v>
      </c>
      <c r="AA1001" s="8">
        <v>958817</v>
      </c>
    </row>
    <row r="1002" spans="22:27">
      <c r="V1002" s="8">
        <v>409030315</v>
      </c>
      <c r="W1002" s="1" t="s">
        <v>16</v>
      </c>
      <c r="X1002" s="8">
        <v>10</v>
      </c>
      <c r="Y1002" s="1" t="s">
        <v>1700</v>
      </c>
      <c r="Z1002" s="1" t="s">
        <v>1702</v>
      </c>
      <c r="AA1002" s="8">
        <v>958812</v>
      </c>
    </row>
    <row r="1003" spans="22:27">
      <c r="V1003" s="8">
        <v>497000059</v>
      </c>
      <c r="W1003" s="1" t="s">
        <v>16</v>
      </c>
      <c r="X1003" s="8">
        <v>10</v>
      </c>
      <c r="Y1003" s="1" t="s">
        <v>1700</v>
      </c>
      <c r="Z1003" s="1" t="s">
        <v>1703</v>
      </c>
      <c r="AA1003" s="8">
        <v>958810</v>
      </c>
    </row>
    <row r="1004" spans="22:27">
      <c r="V1004" s="8">
        <v>497000061</v>
      </c>
      <c r="W1004" s="1" t="s">
        <v>16</v>
      </c>
      <c r="X1004" s="8">
        <v>10</v>
      </c>
      <c r="Y1004" s="1" t="s">
        <v>1700</v>
      </c>
      <c r="Z1004" s="1" t="s">
        <v>1704</v>
      </c>
      <c r="AA1004" s="8">
        <v>958818</v>
      </c>
    </row>
    <row r="1005" spans="22:27">
      <c r="V1005" s="8">
        <v>410010314</v>
      </c>
      <c r="W1005" s="1" t="s">
        <v>16</v>
      </c>
      <c r="X1005" s="8">
        <v>13</v>
      </c>
      <c r="Y1005" s="1" t="s">
        <v>1705</v>
      </c>
      <c r="Z1005" s="1" t="s">
        <v>940</v>
      </c>
      <c r="AA1005" s="8">
        <v>958823</v>
      </c>
    </row>
    <row r="1006" spans="22:27">
      <c r="V1006" s="8">
        <v>410010401</v>
      </c>
      <c r="W1006" s="1" t="s">
        <v>16</v>
      </c>
      <c r="X1006" s="8">
        <v>13</v>
      </c>
      <c r="Y1006" s="1" t="s">
        <v>1705</v>
      </c>
      <c r="Z1006" s="1" t="s">
        <v>1706</v>
      </c>
      <c r="AA1006" s="8">
        <v>958825</v>
      </c>
    </row>
    <row r="1007" spans="22:27">
      <c r="V1007" s="8">
        <v>497000062</v>
      </c>
      <c r="W1007" s="1" t="s">
        <v>16</v>
      </c>
      <c r="X1007" s="8">
        <v>13</v>
      </c>
      <c r="Y1007" s="1" t="s">
        <v>1705</v>
      </c>
      <c r="Z1007" s="1" t="s">
        <v>440</v>
      </c>
      <c r="AA1007" s="8">
        <v>958820</v>
      </c>
    </row>
    <row r="1008" spans="22:27">
      <c r="V1008" s="8">
        <v>497000065</v>
      </c>
      <c r="W1008" s="1" t="s">
        <v>16</v>
      </c>
      <c r="X1008" s="8">
        <v>13</v>
      </c>
      <c r="Y1008" s="1" t="s">
        <v>1705</v>
      </c>
      <c r="Z1008" s="1" t="s">
        <v>441</v>
      </c>
      <c r="AA1008" s="8">
        <v>958823</v>
      </c>
    </row>
    <row r="1009" spans="22:27">
      <c r="V1009" s="8">
        <v>410020112</v>
      </c>
      <c r="W1009" s="1" t="s">
        <v>16</v>
      </c>
      <c r="X1009" s="8">
        <v>10</v>
      </c>
      <c r="Y1009" s="1" t="s">
        <v>1707</v>
      </c>
      <c r="Z1009" s="1" t="s">
        <v>1708</v>
      </c>
      <c r="AA1009" s="8">
        <v>958831</v>
      </c>
    </row>
    <row r="1010" spans="22:27">
      <c r="V1010" s="8">
        <v>411010501</v>
      </c>
      <c r="W1010" s="1" t="s">
        <v>16</v>
      </c>
      <c r="X1010" s="8">
        <v>10</v>
      </c>
      <c r="Y1010" s="1" t="s">
        <v>1707</v>
      </c>
      <c r="Z1010" s="1" t="s">
        <v>1709</v>
      </c>
      <c r="AA1010" s="8">
        <v>958830</v>
      </c>
    </row>
    <row r="1011" spans="22:27">
      <c r="V1011" s="8">
        <v>497000067</v>
      </c>
      <c r="W1011" s="1" t="s">
        <v>16</v>
      </c>
      <c r="X1011" s="8">
        <v>10</v>
      </c>
      <c r="Y1011" s="1" t="s">
        <v>1707</v>
      </c>
      <c r="Z1011" s="1" t="s">
        <v>444</v>
      </c>
      <c r="AA1011" s="8">
        <v>958827</v>
      </c>
    </row>
    <row r="1012" spans="22:27">
      <c r="V1012" s="8">
        <v>497000097</v>
      </c>
      <c r="W1012" s="1" t="s">
        <v>16</v>
      </c>
      <c r="X1012" s="8">
        <v>10</v>
      </c>
      <c r="Y1012" s="1" t="s">
        <v>1710</v>
      </c>
      <c r="Z1012" s="1" t="s">
        <v>127</v>
      </c>
      <c r="AA1012" s="8">
        <v>958835</v>
      </c>
    </row>
    <row r="1013" spans="22:27">
      <c r="V1013" s="8">
        <v>509020101</v>
      </c>
      <c r="W1013" s="1" t="s">
        <v>16</v>
      </c>
      <c r="X1013" s="8">
        <v>10</v>
      </c>
      <c r="Y1013" s="1" t="s">
        <v>1710</v>
      </c>
      <c r="Z1013" s="1" t="s">
        <v>126</v>
      </c>
      <c r="AA1013" s="8">
        <v>958833</v>
      </c>
    </row>
    <row r="1014" spans="22:27">
      <c r="V1014" s="8">
        <v>511020101</v>
      </c>
      <c r="W1014" s="1" t="s">
        <v>16</v>
      </c>
      <c r="X1014" s="8">
        <v>10</v>
      </c>
      <c r="Y1014" s="1" t="s">
        <v>1710</v>
      </c>
      <c r="Z1014" s="1" t="s">
        <v>133</v>
      </c>
      <c r="AA1014" s="8">
        <v>958837</v>
      </c>
    </row>
    <row r="1015" spans="22:27">
      <c r="V1015" s="8">
        <v>511020103</v>
      </c>
      <c r="W1015" s="1" t="s">
        <v>16</v>
      </c>
      <c r="X1015" s="8">
        <v>10</v>
      </c>
      <c r="Y1015" s="1" t="s">
        <v>1710</v>
      </c>
      <c r="Z1015" s="1" t="s">
        <v>129</v>
      </c>
      <c r="AA1015" s="8">
        <v>958837</v>
      </c>
    </row>
    <row r="1016" spans="22:27">
      <c r="V1016" s="8">
        <v>511020105</v>
      </c>
      <c r="W1016" s="1" t="s">
        <v>16</v>
      </c>
      <c r="X1016" s="8">
        <v>10</v>
      </c>
      <c r="Y1016" s="1" t="s">
        <v>1710</v>
      </c>
      <c r="Z1016" s="1" t="s">
        <v>131</v>
      </c>
      <c r="AA1016" s="8">
        <v>958837</v>
      </c>
    </row>
    <row r="1017" spans="22:27">
      <c r="V1017" s="8">
        <v>511020107</v>
      </c>
      <c r="W1017" s="1" t="s">
        <v>16</v>
      </c>
      <c r="X1017" s="8">
        <v>10</v>
      </c>
      <c r="Y1017" s="1" t="s">
        <v>1710</v>
      </c>
      <c r="Z1017" s="1" t="s">
        <v>130</v>
      </c>
      <c r="AA1017" s="8">
        <v>958837</v>
      </c>
    </row>
    <row r="1018" spans="22:27">
      <c r="V1018" s="8">
        <v>511020109</v>
      </c>
      <c r="W1018" s="1" t="s">
        <v>16</v>
      </c>
      <c r="X1018" s="8">
        <v>10</v>
      </c>
      <c r="Y1018" s="1" t="s">
        <v>1710</v>
      </c>
      <c r="Z1018" s="1" t="s">
        <v>132</v>
      </c>
      <c r="AA1018" s="8">
        <v>958837</v>
      </c>
    </row>
    <row r="1019" spans="22:27">
      <c r="V1019" s="8">
        <v>511020111</v>
      </c>
      <c r="W1019" s="1" t="s">
        <v>16</v>
      </c>
      <c r="X1019" s="8">
        <v>10</v>
      </c>
      <c r="Y1019" s="1" t="s">
        <v>1710</v>
      </c>
      <c r="Z1019" s="1" t="s">
        <v>128</v>
      </c>
      <c r="AA1019" s="8">
        <v>958837</v>
      </c>
    </row>
    <row r="1020" spans="22:27">
      <c r="V1020" s="8">
        <v>511020114</v>
      </c>
      <c r="W1020" s="1" t="s">
        <v>16</v>
      </c>
      <c r="X1020" s="8">
        <v>10</v>
      </c>
      <c r="Y1020" s="1" t="s">
        <v>1710</v>
      </c>
      <c r="Z1020" s="1" t="s">
        <v>1711</v>
      </c>
      <c r="AA1020" s="8">
        <v>958837</v>
      </c>
    </row>
    <row r="1021" spans="22:27">
      <c r="V1021" s="8">
        <v>511030105</v>
      </c>
      <c r="W1021" s="1" t="s">
        <v>16</v>
      </c>
      <c r="X1021" s="8">
        <v>10</v>
      </c>
      <c r="Y1021" s="1" t="s">
        <v>1710</v>
      </c>
      <c r="Z1021" s="1" t="s">
        <v>448</v>
      </c>
      <c r="AA1021" s="8">
        <v>958833</v>
      </c>
    </row>
    <row r="1022" spans="22:27">
      <c r="V1022" s="8">
        <v>497000103</v>
      </c>
      <c r="W1022" s="1" t="s">
        <v>16</v>
      </c>
      <c r="X1022" s="8">
        <v>11</v>
      </c>
      <c r="Y1022" s="1" t="s">
        <v>1712</v>
      </c>
      <c r="Z1022" s="1" t="s">
        <v>429</v>
      </c>
      <c r="AA1022" s="8">
        <v>958883</v>
      </c>
    </row>
    <row r="1023" spans="22:27">
      <c r="V1023" s="8">
        <v>509050101</v>
      </c>
      <c r="W1023" s="1" t="s">
        <v>16</v>
      </c>
      <c r="X1023" s="8">
        <v>11</v>
      </c>
      <c r="Y1023" s="1" t="s">
        <v>1712</v>
      </c>
      <c r="Z1023" s="1" t="s">
        <v>427</v>
      </c>
      <c r="AA1023" s="8">
        <v>958883</v>
      </c>
    </row>
    <row r="1024" spans="22:27">
      <c r="V1024" s="8">
        <v>509050102</v>
      </c>
      <c r="W1024" s="1" t="s">
        <v>16</v>
      </c>
      <c r="X1024" s="8">
        <v>11</v>
      </c>
      <c r="Y1024" s="1" t="s">
        <v>1712</v>
      </c>
      <c r="Z1024" s="1" t="s">
        <v>428</v>
      </c>
      <c r="AA1024" s="8">
        <v>958883</v>
      </c>
    </row>
    <row r="1025" spans="22:27">
      <c r="V1025" s="8">
        <v>509050103</v>
      </c>
      <c r="W1025" s="1" t="s">
        <v>16</v>
      </c>
      <c r="X1025" s="8">
        <v>11</v>
      </c>
      <c r="Y1025" s="1" t="s">
        <v>1712</v>
      </c>
      <c r="Z1025" s="1" t="s">
        <v>136</v>
      </c>
      <c r="AA1025" s="8">
        <v>958986</v>
      </c>
    </row>
    <row r="1026" spans="22:27">
      <c r="V1026" s="8">
        <v>512030201</v>
      </c>
      <c r="W1026" s="1" t="s">
        <v>16</v>
      </c>
      <c r="X1026" s="8">
        <v>11</v>
      </c>
      <c r="Y1026" s="1" t="s">
        <v>1712</v>
      </c>
      <c r="Z1026" s="1" t="s">
        <v>450</v>
      </c>
      <c r="AA1026" s="8">
        <v>958883</v>
      </c>
    </row>
    <row r="1027" spans="22:27">
      <c r="V1027" s="8">
        <v>512030202</v>
      </c>
      <c r="W1027" s="1" t="s">
        <v>16</v>
      </c>
      <c r="X1027" s="8">
        <v>11</v>
      </c>
      <c r="Y1027" s="1" t="s">
        <v>1712</v>
      </c>
      <c r="Z1027" s="1" t="s">
        <v>452</v>
      </c>
      <c r="AA1027" s="8">
        <v>958883</v>
      </c>
    </row>
    <row r="1028" spans="22:27">
      <c r="V1028" s="8">
        <v>512030205</v>
      </c>
      <c r="W1028" s="1" t="s">
        <v>16</v>
      </c>
      <c r="X1028" s="8">
        <v>11</v>
      </c>
      <c r="Y1028" s="1" t="s">
        <v>1712</v>
      </c>
      <c r="Z1028" s="1" t="s">
        <v>451</v>
      </c>
      <c r="AA1028" s="8">
        <v>958841</v>
      </c>
    </row>
    <row r="1029" spans="22:27">
      <c r="V1029" s="8">
        <v>512030206</v>
      </c>
      <c r="W1029" s="1" t="s">
        <v>16</v>
      </c>
      <c r="X1029" s="8">
        <v>11</v>
      </c>
      <c r="Y1029" s="1" t="s">
        <v>1712</v>
      </c>
      <c r="Z1029" s="1" t="s">
        <v>453</v>
      </c>
      <c r="AA1029" s="8">
        <v>958883</v>
      </c>
    </row>
    <row r="1030" spans="22:27">
      <c r="V1030" s="8">
        <v>410030201</v>
      </c>
      <c r="W1030" s="1" t="s">
        <v>16</v>
      </c>
      <c r="X1030" s="8">
        <v>12</v>
      </c>
      <c r="Y1030" s="1" t="s">
        <v>1713</v>
      </c>
      <c r="Z1030" s="1" t="s">
        <v>393</v>
      </c>
      <c r="AA1030" s="8">
        <v>958843</v>
      </c>
    </row>
    <row r="1031" spans="22:27">
      <c r="V1031" s="8">
        <v>410030202</v>
      </c>
      <c r="W1031" s="1" t="s">
        <v>16</v>
      </c>
      <c r="X1031" s="8">
        <v>12</v>
      </c>
      <c r="Y1031" s="1" t="s">
        <v>1713</v>
      </c>
      <c r="Z1031" s="1" t="s">
        <v>396</v>
      </c>
      <c r="AA1031" s="8">
        <v>958847</v>
      </c>
    </row>
    <row r="1032" spans="22:27">
      <c r="V1032" s="8">
        <v>410030203</v>
      </c>
      <c r="W1032" s="1" t="s">
        <v>16</v>
      </c>
      <c r="X1032" s="8">
        <v>12</v>
      </c>
      <c r="Y1032" s="1" t="s">
        <v>1713</v>
      </c>
      <c r="Z1032" s="1" t="s">
        <v>394</v>
      </c>
      <c r="AA1032" s="8">
        <v>958845</v>
      </c>
    </row>
    <row r="1033" spans="22:27">
      <c r="V1033" s="8">
        <v>410030204</v>
      </c>
      <c r="W1033" s="1" t="s">
        <v>16</v>
      </c>
      <c r="X1033" s="8">
        <v>12</v>
      </c>
      <c r="Y1033" s="1" t="s">
        <v>1713</v>
      </c>
      <c r="Z1033" s="1" t="s">
        <v>395</v>
      </c>
      <c r="AA1033" s="8">
        <v>958845</v>
      </c>
    </row>
    <row r="1034" spans="22:27">
      <c r="V1034" s="8">
        <v>410030307</v>
      </c>
      <c r="W1034" s="1" t="s">
        <v>16</v>
      </c>
      <c r="X1034" s="8">
        <v>12</v>
      </c>
      <c r="Y1034" s="1" t="s">
        <v>1713</v>
      </c>
      <c r="Z1034" s="1" t="s">
        <v>397</v>
      </c>
      <c r="AA1034" s="8">
        <v>958939</v>
      </c>
    </row>
    <row r="1035" spans="22:27">
      <c r="V1035" s="8">
        <v>410030308</v>
      </c>
      <c r="W1035" s="1" t="s">
        <v>16</v>
      </c>
      <c r="X1035" s="8">
        <v>12</v>
      </c>
      <c r="Y1035" s="1" t="s">
        <v>1713</v>
      </c>
      <c r="Z1035" s="1" t="s">
        <v>399</v>
      </c>
      <c r="AA1035" s="8">
        <v>958940</v>
      </c>
    </row>
    <row r="1036" spans="22:27">
      <c r="V1036" s="8">
        <v>410030403</v>
      </c>
      <c r="W1036" s="1" t="s">
        <v>16</v>
      </c>
      <c r="X1036" s="8">
        <v>12</v>
      </c>
      <c r="Y1036" s="1" t="s">
        <v>1713</v>
      </c>
      <c r="Z1036" s="1" t="s">
        <v>402</v>
      </c>
      <c r="AA1036" s="8">
        <v>958846</v>
      </c>
    </row>
    <row r="1037" spans="22:27">
      <c r="V1037" s="8">
        <v>410030404</v>
      </c>
      <c r="W1037" s="1" t="s">
        <v>16</v>
      </c>
      <c r="X1037" s="8">
        <v>12</v>
      </c>
      <c r="Y1037" s="1" t="s">
        <v>1713</v>
      </c>
      <c r="Z1037" s="1" t="s">
        <v>403</v>
      </c>
      <c r="AA1037" s="8">
        <v>958850</v>
      </c>
    </row>
    <row r="1038" spans="22:27">
      <c r="V1038" s="8">
        <v>410030405</v>
      </c>
      <c r="W1038" s="1" t="s">
        <v>16</v>
      </c>
      <c r="X1038" s="8">
        <v>12</v>
      </c>
      <c r="Y1038" s="1" t="s">
        <v>1713</v>
      </c>
      <c r="Z1038" s="1" t="s">
        <v>404</v>
      </c>
      <c r="AA1038" s="8">
        <v>958851</v>
      </c>
    </row>
    <row r="1039" spans="22:27">
      <c r="V1039" s="8">
        <v>410030501</v>
      </c>
      <c r="W1039" s="1" t="s">
        <v>16</v>
      </c>
      <c r="X1039" s="8">
        <v>12</v>
      </c>
      <c r="Y1039" s="1" t="s">
        <v>1713</v>
      </c>
      <c r="Z1039" s="1" t="s">
        <v>405</v>
      </c>
      <c r="AA1039" s="8">
        <v>958851</v>
      </c>
    </row>
    <row r="1040" spans="22:27">
      <c r="V1040" s="8">
        <v>410030601</v>
      </c>
      <c r="W1040" s="1" t="s">
        <v>16</v>
      </c>
      <c r="X1040" s="8">
        <v>12</v>
      </c>
      <c r="Y1040" s="1" t="s">
        <v>1713</v>
      </c>
      <c r="Z1040" s="1" t="s">
        <v>401</v>
      </c>
      <c r="AA1040" s="8">
        <v>958849</v>
      </c>
    </row>
    <row r="1041" spans="22:27">
      <c r="V1041" s="8">
        <v>410030602</v>
      </c>
      <c r="W1041" s="1" t="s">
        <v>16</v>
      </c>
      <c r="X1041" s="8">
        <v>12</v>
      </c>
      <c r="Y1041" s="1" t="s">
        <v>1713</v>
      </c>
      <c r="Z1041" s="1" t="s">
        <v>400</v>
      </c>
      <c r="AA1041" s="8">
        <v>958848</v>
      </c>
    </row>
    <row r="1042" spans="22:27">
      <c r="V1042" s="8">
        <v>410030701</v>
      </c>
      <c r="W1042" s="1" t="s">
        <v>16</v>
      </c>
      <c r="X1042" s="8">
        <v>12</v>
      </c>
      <c r="Y1042" s="1" t="s">
        <v>1713</v>
      </c>
      <c r="Z1042" s="1" t="s">
        <v>1714</v>
      </c>
      <c r="AA1042" s="8">
        <v>958936</v>
      </c>
    </row>
    <row r="1043" spans="22:27">
      <c r="V1043" s="8">
        <v>410030801</v>
      </c>
      <c r="W1043" s="1" t="s">
        <v>16</v>
      </c>
      <c r="X1043" s="8">
        <v>12</v>
      </c>
      <c r="Y1043" s="1" t="s">
        <v>1713</v>
      </c>
      <c r="Z1043" s="1" t="s">
        <v>375</v>
      </c>
      <c r="AA1043" s="8">
        <v>958939</v>
      </c>
    </row>
    <row r="1044" spans="22:27">
      <c r="V1044" s="8">
        <v>497000074</v>
      </c>
      <c r="W1044" s="1" t="s">
        <v>16</v>
      </c>
      <c r="X1044" s="8">
        <v>12</v>
      </c>
      <c r="Y1044" s="1" t="s">
        <v>1713</v>
      </c>
      <c r="Z1044" s="1" t="s">
        <v>398</v>
      </c>
      <c r="AA1044" s="8">
        <v>958846</v>
      </c>
    </row>
    <row r="1045" spans="22:27">
      <c r="V1045" s="8">
        <v>497000105</v>
      </c>
      <c r="W1045" s="1" t="s">
        <v>16</v>
      </c>
      <c r="X1045" s="8">
        <v>12</v>
      </c>
      <c r="Y1045" s="1" t="s">
        <v>1713</v>
      </c>
      <c r="Z1045" s="1" t="s">
        <v>374</v>
      </c>
      <c r="AA1045" s="8">
        <v>958938</v>
      </c>
    </row>
    <row r="1046" spans="22:27">
      <c r="V1046" s="8">
        <v>497000084</v>
      </c>
      <c r="W1046" s="1" t="s">
        <v>16</v>
      </c>
      <c r="X1046" s="8">
        <v>12</v>
      </c>
      <c r="Y1046" s="1" t="s">
        <v>1715</v>
      </c>
      <c r="Z1046" s="1" t="s">
        <v>1716</v>
      </c>
      <c r="AA1046" s="8">
        <v>958943</v>
      </c>
    </row>
    <row r="1047" spans="22:27">
      <c r="V1047" s="8">
        <v>497000108</v>
      </c>
      <c r="W1047" s="1" t="s">
        <v>16</v>
      </c>
      <c r="X1047" s="8">
        <v>12</v>
      </c>
      <c r="Y1047" s="1" t="s">
        <v>1715</v>
      </c>
      <c r="Z1047" s="1" t="s">
        <v>1717</v>
      </c>
      <c r="AA1047" s="8">
        <v>958970</v>
      </c>
    </row>
    <row r="1048" spans="22:27">
      <c r="V1048" s="8">
        <v>497000109</v>
      </c>
      <c r="W1048" s="1" t="s">
        <v>16</v>
      </c>
      <c r="X1048" s="8">
        <v>12</v>
      </c>
      <c r="Y1048" s="1" t="s">
        <v>1715</v>
      </c>
      <c r="Z1048" s="1" t="s">
        <v>1718</v>
      </c>
      <c r="AA1048" s="8">
        <v>958972</v>
      </c>
    </row>
    <row r="1049" spans="22:27">
      <c r="V1049" s="8">
        <v>509010303</v>
      </c>
      <c r="W1049" s="1" t="s">
        <v>16</v>
      </c>
      <c r="X1049" s="8">
        <v>12</v>
      </c>
      <c r="Y1049" s="1" t="s">
        <v>1715</v>
      </c>
      <c r="Z1049" s="1" t="s">
        <v>1719</v>
      </c>
      <c r="AA1049" s="8">
        <v>958855</v>
      </c>
    </row>
    <row r="1050" spans="22:27">
      <c r="V1050" s="8">
        <v>510030106</v>
      </c>
      <c r="W1050" s="1" t="s">
        <v>16</v>
      </c>
      <c r="X1050" s="8">
        <v>12</v>
      </c>
      <c r="Y1050" s="1" t="s">
        <v>1715</v>
      </c>
      <c r="Z1050" s="1" t="s">
        <v>406</v>
      </c>
      <c r="AA1050" s="8">
        <v>958854</v>
      </c>
    </row>
    <row r="1051" spans="22:27">
      <c r="V1051" s="8">
        <v>510040105</v>
      </c>
      <c r="W1051" s="1" t="s">
        <v>16</v>
      </c>
      <c r="X1051" s="8">
        <v>12</v>
      </c>
      <c r="Y1051" s="1" t="s">
        <v>1715</v>
      </c>
      <c r="Z1051" s="1" t="s">
        <v>409</v>
      </c>
      <c r="AA1051" s="8">
        <v>958853</v>
      </c>
    </row>
    <row r="1052" spans="22:27">
      <c r="V1052" s="8">
        <v>510040106</v>
      </c>
      <c r="W1052" s="1" t="s">
        <v>16</v>
      </c>
      <c r="X1052" s="8">
        <v>12</v>
      </c>
      <c r="Y1052" s="1" t="s">
        <v>1715</v>
      </c>
      <c r="Z1052" s="1" t="s">
        <v>410</v>
      </c>
      <c r="AA1052" s="8">
        <v>958856</v>
      </c>
    </row>
    <row r="1053" spans="22:27">
      <c r="V1053" s="8">
        <v>510040107</v>
      </c>
      <c r="W1053" s="1" t="s">
        <v>16</v>
      </c>
      <c r="X1053" s="8">
        <v>12</v>
      </c>
      <c r="Y1053" s="1" t="s">
        <v>1715</v>
      </c>
      <c r="Z1053" s="1" t="s">
        <v>408</v>
      </c>
      <c r="AA1053" s="8">
        <v>958856</v>
      </c>
    </row>
    <row r="1054" spans="22:27">
      <c r="V1054" s="8">
        <v>510040109</v>
      </c>
      <c r="W1054" s="1" t="s">
        <v>16</v>
      </c>
      <c r="X1054" s="8">
        <v>12</v>
      </c>
      <c r="Y1054" s="1" t="s">
        <v>1715</v>
      </c>
      <c r="Z1054" s="1" t="s">
        <v>411</v>
      </c>
      <c r="AA1054" s="8">
        <v>958857</v>
      </c>
    </row>
    <row r="1055" spans="22:27">
      <c r="V1055" s="8">
        <v>510040110</v>
      </c>
      <c r="W1055" s="1" t="s">
        <v>16</v>
      </c>
      <c r="X1055" s="8">
        <v>12</v>
      </c>
      <c r="Y1055" s="1" t="s">
        <v>1715</v>
      </c>
      <c r="Z1055" s="1" t="s">
        <v>412</v>
      </c>
      <c r="AA1055" s="8">
        <v>958856</v>
      </c>
    </row>
    <row r="1056" spans="22:27">
      <c r="V1056" s="8">
        <v>510070101</v>
      </c>
      <c r="W1056" s="1" t="s">
        <v>16</v>
      </c>
      <c r="X1056" s="8">
        <v>12</v>
      </c>
      <c r="Y1056" s="1" t="s">
        <v>1715</v>
      </c>
      <c r="Z1056" s="1" t="s">
        <v>1426</v>
      </c>
      <c r="AA1056" s="8">
        <v>958855</v>
      </c>
    </row>
    <row r="1057" spans="22:27">
      <c r="V1057" s="8">
        <v>511040103</v>
      </c>
      <c r="W1057" s="1" t="s">
        <v>16</v>
      </c>
      <c r="X1057" s="8">
        <v>12</v>
      </c>
      <c r="Y1057" s="1" t="s">
        <v>1715</v>
      </c>
      <c r="Z1057" s="1" t="s">
        <v>389</v>
      </c>
      <c r="AA1057" s="8">
        <v>958970</v>
      </c>
    </row>
    <row r="1058" spans="22:27">
      <c r="V1058" s="8">
        <v>511040104</v>
      </c>
      <c r="W1058" s="1" t="s">
        <v>16</v>
      </c>
      <c r="X1058" s="8">
        <v>12</v>
      </c>
      <c r="Y1058" s="1" t="s">
        <v>1715</v>
      </c>
      <c r="Z1058" s="1" t="s">
        <v>390</v>
      </c>
      <c r="AA1058" s="8">
        <v>958971</v>
      </c>
    </row>
    <row r="1059" spans="22:27">
      <c r="V1059" s="8">
        <v>511040110</v>
      </c>
      <c r="W1059" s="1" t="s">
        <v>16</v>
      </c>
      <c r="X1059" s="8">
        <v>12</v>
      </c>
      <c r="Y1059" s="1" t="s">
        <v>1715</v>
      </c>
      <c r="Z1059" s="1" t="s">
        <v>1720</v>
      </c>
      <c r="AA1059" s="8">
        <v>958972</v>
      </c>
    </row>
    <row r="1060" spans="22:27">
      <c r="V1060" s="8">
        <v>410020311</v>
      </c>
      <c r="W1060" s="1" t="s">
        <v>16</v>
      </c>
      <c r="X1060" s="8">
        <v>11</v>
      </c>
      <c r="Y1060" s="1" t="s">
        <v>1721</v>
      </c>
      <c r="Z1060" s="1" t="s">
        <v>1722</v>
      </c>
      <c r="AA1060" s="8">
        <v>958861</v>
      </c>
    </row>
    <row r="1061" spans="22:27">
      <c r="V1061" s="8">
        <v>497000100</v>
      </c>
      <c r="W1061" s="1" t="s">
        <v>16</v>
      </c>
      <c r="X1061" s="8">
        <v>11</v>
      </c>
      <c r="Y1061" s="1" t="s">
        <v>1721</v>
      </c>
      <c r="Z1061" s="1" t="s">
        <v>1723</v>
      </c>
      <c r="AA1061" s="8">
        <v>958864</v>
      </c>
    </row>
    <row r="1062" spans="22:27">
      <c r="V1062" s="8">
        <v>497000111</v>
      </c>
      <c r="W1062" s="1" t="s">
        <v>16</v>
      </c>
      <c r="X1062" s="8">
        <v>11</v>
      </c>
      <c r="Y1062" s="1" t="s">
        <v>1721</v>
      </c>
      <c r="Z1062" s="1" t="s">
        <v>1724</v>
      </c>
      <c r="AA1062" s="8">
        <v>958860</v>
      </c>
    </row>
    <row r="1063" spans="22:27">
      <c r="V1063" s="8">
        <v>410020113</v>
      </c>
      <c r="W1063" s="1" t="s">
        <v>16</v>
      </c>
      <c r="X1063" s="8">
        <v>11</v>
      </c>
      <c r="Y1063" s="1" t="s">
        <v>1725</v>
      </c>
      <c r="Z1063" s="1" t="s">
        <v>1726</v>
      </c>
      <c r="AA1063" s="8">
        <v>958867</v>
      </c>
    </row>
    <row r="1064" spans="22:27">
      <c r="V1064" s="8">
        <v>497000079</v>
      </c>
      <c r="W1064" s="1" t="s">
        <v>16</v>
      </c>
      <c r="X1064" s="8">
        <v>11</v>
      </c>
      <c r="Y1064" s="1" t="s">
        <v>1725</v>
      </c>
      <c r="Z1064" s="1" t="s">
        <v>1727</v>
      </c>
      <c r="AA1064" s="8">
        <v>958869</v>
      </c>
    </row>
    <row r="1065" spans="22:27">
      <c r="V1065" s="8">
        <v>497000101</v>
      </c>
      <c r="W1065" s="1" t="s">
        <v>16</v>
      </c>
      <c r="X1065" s="8">
        <v>11</v>
      </c>
      <c r="Y1065" s="1" t="s">
        <v>1728</v>
      </c>
      <c r="Z1065" s="1" t="s">
        <v>1729</v>
      </c>
      <c r="AA1065" s="8">
        <v>958913</v>
      </c>
    </row>
    <row r="1066" spans="22:27">
      <c r="V1066" s="8">
        <v>497000102</v>
      </c>
      <c r="W1066" s="1" t="s">
        <v>16</v>
      </c>
      <c r="X1066" s="8">
        <v>11</v>
      </c>
      <c r="Y1066" s="1" t="s">
        <v>1728</v>
      </c>
      <c r="Z1066" s="1" t="s">
        <v>1730</v>
      </c>
      <c r="AA1066" s="8">
        <v>958903</v>
      </c>
    </row>
    <row r="1067" spans="22:27">
      <c r="V1067" s="8">
        <v>509040103</v>
      </c>
      <c r="W1067" s="1" t="s">
        <v>16</v>
      </c>
      <c r="X1067" s="8">
        <v>11</v>
      </c>
      <c r="Y1067" s="1" t="s">
        <v>1728</v>
      </c>
      <c r="Z1067" s="1" t="s">
        <v>135</v>
      </c>
      <c r="AA1067" s="8">
        <v>958874</v>
      </c>
    </row>
    <row r="1068" spans="22:27">
      <c r="V1068" s="8">
        <v>511040101</v>
      </c>
      <c r="W1068" s="1" t="s">
        <v>16</v>
      </c>
      <c r="X1068" s="8">
        <v>11</v>
      </c>
      <c r="Y1068" s="1" t="s">
        <v>1728</v>
      </c>
      <c r="Z1068" s="1" t="s">
        <v>421</v>
      </c>
      <c r="AA1068" s="8">
        <v>958873</v>
      </c>
    </row>
    <row r="1069" spans="22:27">
      <c r="V1069" s="8">
        <v>511040107</v>
      </c>
      <c r="W1069" s="1" t="s">
        <v>16</v>
      </c>
      <c r="X1069" s="8">
        <v>11</v>
      </c>
      <c r="Y1069" s="1" t="s">
        <v>1728</v>
      </c>
      <c r="Z1069" s="1" t="s">
        <v>423</v>
      </c>
      <c r="AA1069" s="8">
        <v>958878</v>
      </c>
    </row>
    <row r="1070" spans="22:27">
      <c r="V1070" s="8">
        <v>511040109</v>
      </c>
      <c r="W1070" s="1" t="s">
        <v>16</v>
      </c>
      <c r="X1070" s="8">
        <v>11</v>
      </c>
      <c r="Y1070" s="1" t="s">
        <v>1728</v>
      </c>
      <c r="Z1070" s="1" t="s">
        <v>134</v>
      </c>
      <c r="AA1070" s="8">
        <v>958915</v>
      </c>
    </row>
    <row r="1071" spans="22:27">
      <c r="V1071" s="8">
        <v>511040115</v>
      </c>
      <c r="W1071" s="1" t="s">
        <v>16</v>
      </c>
      <c r="X1071" s="8">
        <v>11</v>
      </c>
      <c r="Y1071" s="1" t="s">
        <v>1728</v>
      </c>
      <c r="Z1071" s="1" t="s">
        <v>425</v>
      </c>
      <c r="AA1071" s="8">
        <v>958917</v>
      </c>
    </row>
    <row r="1072" spans="22:27">
      <c r="V1072" s="8">
        <v>511040116</v>
      </c>
      <c r="W1072" s="1" t="s">
        <v>16</v>
      </c>
      <c r="X1072" s="8">
        <v>11</v>
      </c>
      <c r="Y1072" s="1" t="s">
        <v>1728</v>
      </c>
      <c r="Z1072" s="1" t="s">
        <v>426</v>
      </c>
      <c r="AA1072" s="8">
        <v>958880</v>
      </c>
    </row>
    <row r="1073" spans="22:27">
      <c r="V1073" s="8">
        <v>411080201</v>
      </c>
      <c r="W1073" s="1" t="s">
        <v>16</v>
      </c>
      <c r="X1073" s="8">
        <v>11</v>
      </c>
      <c r="Y1073" s="1" t="s">
        <v>1731</v>
      </c>
      <c r="Z1073" s="1" t="s">
        <v>1732</v>
      </c>
      <c r="AA1073" s="8">
        <v>958886</v>
      </c>
    </row>
    <row r="1074" spans="22:27">
      <c r="V1074" s="8">
        <v>412050101</v>
      </c>
      <c r="W1074" s="1" t="s">
        <v>16</v>
      </c>
      <c r="X1074" s="8">
        <v>11</v>
      </c>
      <c r="Y1074" s="1" t="s">
        <v>1731</v>
      </c>
      <c r="Z1074" s="1" t="s">
        <v>1733</v>
      </c>
      <c r="AA1074" s="8">
        <v>958890</v>
      </c>
    </row>
    <row r="1075" spans="22:27">
      <c r="V1075" s="8">
        <v>411030103</v>
      </c>
      <c r="W1075" s="1" t="s">
        <v>16</v>
      </c>
      <c r="X1075" s="8">
        <v>12</v>
      </c>
      <c r="Y1075" s="1" t="s">
        <v>1734</v>
      </c>
      <c r="Z1075" s="1" t="s">
        <v>369</v>
      </c>
      <c r="AA1075" s="8">
        <v>958922</v>
      </c>
    </row>
    <row r="1076" spans="22:27">
      <c r="V1076" s="8">
        <v>411030314</v>
      </c>
      <c r="W1076" s="1" t="s">
        <v>16</v>
      </c>
      <c r="X1076" s="8">
        <v>12</v>
      </c>
      <c r="Y1076" s="1" t="s">
        <v>1734</v>
      </c>
      <c r="Z1076" s="1" t="s">
        <v>1735</v>
      </c>
      <c r="AA1076" s="8">
        <v>958928</v>
      </c>
    </row>
    <row r="1077" spans="22:27">
      <c r="V1077" s="8">
        <v>497000085</v>
      </c>
      <c r="W1077" s="1" t="s">
        <v>16</v>
      </c>
      <c r="X1077" s="8">
        <v>12</v>
      </c>
      <c r="Y1077" s="1" t="s">
        <v>1734</v>
      </c>
      <c r="Z1077" s="1" t="s">
        <v>1429</v>
      </c>
      <c r="AA1077" s="8">
        <v>958920</v>
      </c>
    </row>
    <row r="1078" spans="22:27">
      <c r="V1078" s="8">
        <v>411110101</v>
      </c>
      <c r="W1078" s="1" t="s">
        <v>16</v>
      </c>
      <c r="X1078" s="8">
        <v>14</v>
      </c>
      <c r="Y1078" s="1" t="s">
        <v>1736</v>
      </c>
      <c r="Z1078" s="1" t="s">
        <v>1120</v>
      </c>
      <c r="AA1078" s="8">
        <v>958896</v>
      </c>
    </row>
    <row r="1079" spans="22:27">
      <c r="V1079" s="8">
        <v>497000086</v>
      </c>
      <c r="W1079" s="1" t="s">
        <v>16</v>
      </c>
      <c r="X1079" s="8">
        <v>14</v>
      </c>
      <c r="Y1079" s="1" t="s">
        <v>1736</v>
      </c>
      <c r="Z1079" s="1" t="s">
        <v>370</v>
      </c>
      <c r="AA1079" s="8">
        <v>958930</v>
      </c>
    </row>
    <row r="1080" spans="22:27">
      <c r="V1080" s="8">
        <v>497000104</v>
      </c>
      <c r="W1080" s="1" t="s">
        <v>16</v>
      </c>
      <c r="X1080" s="8">
        <v>14</v>
      </c>
      <c r="Y1080" s="1" t="s">
        <v>1736</v>
      </c>
      <c r="Z1080" s="1" t="s">
        <v>1737</v>
      </c>
      <c r="AA1080" s="8">
        <v>958934</v>
      </c>
    </row>
    <row r="1081" spans="22:27">
      <c r="V1081" s="8">
        <v>497000110</v>
      </c>
      <c r="W1081" s="1" t="s">
        <v>16</v>
      </c>
      <c r="X1081" s="8">
        <v>14</v>
      </c>
      <c r="Y1081" s="1" t="s">
        <v>1736</v>
      </c>
      <c r="Z1081" s="1" t="s">
        <v>1738</v>
      </c>
      <c r="AA1081" s="8">
        <v>958933</v>
      </c>
    </row>
    <row r="1082" spans="22:27">
      <c r="V1082" s="8">
        <v>508020602</v>
      </c>
      <c r="W1082" s="1" t="s">
        <v>16</v>
      </c>
      <c r="X1082" s="8">
        <v>12</v>
      </c>
      <c r="Y1082" s="1" t="s">
        <v>1739</v>
      </c>
      <c r="Z1082" s="1" t="s">
        <v>378</v>
      </c>
      <c r="AA1082" s="8">
        <v>958942</v>
      </c>
    </row>
    <row r="1083" spans="22:27">
      <c r="V1083" s="8">
        <v>510060101</v>
      </c>
      <c r="W1083" s="1" t="s">
        <v>16</v>
      </c>
      <c r="X1083" s="8">
        <v>12</v>
      </c>
      <c r="Y1083" s="1" t="s">
        <v>1739</v>
      </c>
      <c r="Z1083" s="1" t="s">
        <v>376</v>
      </c>
      <c r="AA1083" s="8">
        <v>958943</v>
      </c>
    </row>
    <row r="1084" spans="22:27">
      <c r="V1084" s="8">
        <v>510060102</v>
      </c>
      <c r="W1084" s="1" t="s">
        <v>16</v>
      </c>
      <c r="X1084" s="8">
        <v>12</v>
      </c>
      <c r="Y1084" s="1" t="s">
        <v>1739</v>
      </c>
      <c r="Z1084" s="1" t="s">
        <v>377</v>
      </c>
      <c r="AA1084" s="8">
        <v>958943</v>
      </c>
    </row>
    <row r="1085" spans="22:27">
      <c r="V1085" s="8">
        <v>510060103</v>
      </c>
      <c r="W1085" s="1" t="s">
        <v>16</v>
      </c>
      <c r="X1085" s="8">
        <v>12</v>
      </c>
      <c r="Y1085" s="1" t="s">
        <v>1739</v>
      </c>
      <c r="Z1085" s="1" t="s">
        <v>379</v>
      </c>
      <c r="AA1085" s="8">
        <v>958944</v>
      </c>
    </row>
    <row r="1086" spans="22:27">
      <c r="V1086" s="8">
        <v>412020112</v>
      </c>
      <c r="W1086" s="1" t="s">
        <v>16</v>
      </c>
      <c r="X1086" s="8">
        <v>14</v>
      </c>
      <c r="Y1086" s="1" t="s">
        <v>1740</v>
      </c>
      <c r="Z1086" s="1" t="s">
        <v>381</v>
      </c>
      <c r="AA1086" s="8">
        <v>958946</v>
      </c>
    </row>
    <row r="1087" spans="22:27">
      <c r="V1087" s="8">
        <v>412020205</v>
      </c>
      <c r="W1087" s="1" t="s">
        <v>16</v>
      </c>
      <c r="X1087" s="8">
        <v>14</v>
      </c>
      <c r="Y1087" s="1" t="s">
        <v>1740</v>
      </c>
      <c r="Z1087" s="1" t="s">
        <v>382</v>
      </c>
      <c r="AA1087" s="8">
        <v>958949</v>
      </c>
    </row>
    <row r="1088" spans="22:27">
      <c r="V1088" s="8">
        <v>412030101</v>
      </c>
      <c r="W1088" s="1" t="s">
        <v>16</v>
      </c>
      <c r="X1088" s="8">
        <v>14</v>
      </c>
      <c r="Y1088" s="1" t="s">
        <v>1740</v>
      </c>
      <c r="Z1088" s="1" t="s">
        <v>1118</v>
      </c>
      <c r="AA1088" s="8">
        <v>958951</v>
      </c>
    </row>
    <row r="1089" spans="22:27">
      <c r="V1089" s="8">
        <v>412030213</v>
      </c>
      <c r="W1089" s="1" t="s">
        <v>16</v>
      </c>
      <c r="X1089" s="8">
        <v>14</v>
      </c>
      <c r="Y1089" s="1" t="s">
        <v>1740</v>
      </c>
      <c r="Z1089" s="1" t="s">
        <v>1741</v>
      </c>
      <c r="AA1089" s="8">
        <v>958959</v>
      </c>
    </row>
    <row r="1090" spans="22:27">
      <c r="V1090" s="8">
        <v>412030214</v>
      </c>
      <c r="W1090" s="1" t="s">
        <v>16</v>
      </c>
      <c r="X1090" s="8">
        <v>14</v>
      </c>
      <c r="Y1090" s="1" t="s">
        <v>1740</v>
      </c>
      <c r="Z1090" s="1" t="s">
        <v>1742</v>
      </c>
      <c r="AA1090" s="8">
        <v>958958</v>
      </c>
    </row>
    <row r="1091" spans="22:27">
      <c r="V1091" s="8">
        <v>497000087</v>
      </c>
      <c r="W1091" s="1" t="s">
        <v>16</v>
      </c>
      <c r="X1091" s="8">
        <v>14</v>
      </c>
      <c r="Y1091" s="1" t="s">
        <v>1740</v>
      </c>
      <c r="Z1091" s="1" t="s">
        <v>383</v>
      </c>
      <c r="AA1091" s="8">
        <v>958950</v>
      </c>
    </row>
    <row r="1092" spans="22:27">
      <c r="V1092" s="8">
        <v>412040107</v>
      </c>
      <c r="W1092" s="1" t="s">
        <v>16</v>
      </c>
      <c r="X1092" s="8">
        <v>12</v>
      </c>
      <c r="Y1092" s="1" t="s">
        <v>1743</v>
      </c>
      <c r="Z1092" s="1" t="s">
        <v>387</v>
      </c>
      <c r="AA1092" s="8">
        <v>958964</v>
      </c>
    </row>
    <row r="1093" spans="22:27">
      <c r="V1093" s="8">
        <v>412040208</v>
      </c>
      <c r="W1093" s="1" t="s">
        <v>16</v>
      </c>
      <c r="X1093" s="8">
        <v>12</v>
      </c>
      <c r="Y1093" s="1" t="s">
        <v>1743</v>
      </c>
      <c r="Z1093" s="1" t="s">
        <v>386</v>
      </c>
      <c r="AA1093" s="8">
        <v>958961</v>
      </c>
    </row>
    <row r="1094" spans="22:27">
      <c r="V1094" s="8">
        <v>412040301</v>
      </c>
      <c r="W1094" s="1" t="s">
        <v>16</v>
      </c>
      <c r="X1094" s="8">
        <v>12</v>
      </c>
      <c r="Y1094" s="1" t="s">
        <v>1743</v>
      </c>
      <c r="Z1094" s="1" t="s">
        <v>1744</v>
      </c>
      <c r="AA1094" s="8">
        <v>958968</v>
      </c>
    </row>
    <row r="1095" spans="22:27">
      <c r="V1095" s="7">
        <v>912010103</v>
      </c>
      <c r="W1095" s="1" t="s">
        <v>33</v>
      </c>
      <c r="X1095" s="8">
        <v>13</v>
      </c>
      <c r="Y1095" s="1" t="s">
        <v>1745</v>
      </c>
      <c r="Z1095" s="1" t="s">
        <v>590</v>
      </c>
      <c r="AA1095" s="8">
        <v>958247</v>
      </c>
    </row>
    <row r="1096" spans="22:27">
      <c r="V1096" s="7">
        <v>912010202</v>
      </c>
      <c r="W1096" s="1" t="s">
        <v>33</v>
      </c>
      <c r="X1096" s="8">
        <v>13</v>
      </c>
      <c r="Y1096" s="1" t="s">
        <v>1746</v>
      </c>
      <c r="Z1096" s="1" t="s">
        <v>592</v>
      </c>
      <c r="AA1096" s="8">
        <v>958248</v>
      </c>
    </row>
    <row r="1097" spans="22:27">
      <c r="V1097" s="7">
        <v>912020101</v>
      </c>
      <c r="W1097" s="1" t="s">
        <v>33</v>
      </c>
      <c r="X1097" s="8">
        <v>13</v>
      </c>
      <c r="Y1097" s="1" t="s">
        <v>1747</v>
      </c>
      <c r="Z1097" s="1" t="s">
        <v>593</v>
      </c>
      <c r="AA1097" s="8">
        <v>958266</v>
      </c>
    </row>
    <row r="1098" spans="22:27">
      <c r="V1098" s="7">
        <v>912020201</v>
      </c>
      <c r="W1098" s="1" t="s">
        <v>33</v>
      </c>
      <c r="X1098" s="8">
        <v>13</v>
      </c>
      <c r="Y1098" s="1" t="s">
        <v>1748</v>
      </c>
      <c r="Z1098" s="1" t="s">
        <v>594</v>
      </c>
      <c r="AA1098" s="8">
        <v>958620</v>
      </c>
    </row>
    <row r="1099" spans="22:27">
      <c r="V1099" s="7">
        <v>912020202</v>
      </c>
      <c r="W1099" s="1" t="s">
        <v>33</v>
      </c>
      <c r="X1099" s="8">
        <v>13</v>
      </c>
      <c r="Y1099" s="1" t="s">
        <v>1748</v>
      </c>
      <c r="Z1099" s="1" t="s">
        <v>595</v>
      </c>
      <c r="AA1099" s="8">
        <v>958620</v>
      </c>
    </row>
    <row r="1100" spans="22:27">
      <c r="V1100" s="7">
        <v>912020203</v>
      </c>
      <c r="W1100" s="1" t="s">
        <v>33</v>
      </c>
      <c r="X1100" s="8">
        <v>13</v>
      </c>
      <c r="Y1100" s="1" t="s">
        <v>1748</v>
      </c>
      <c r="Z1100" s="1" t="s">
        <v>596</v>
      </c>
      <c r="AA1100" s="8">
        <v>958620</v>
      </c>
    </row>
    <row r="1101" spans="22:27">
      <c r="V1101" s="7">
        <v>912020208</v>
      </c>
      <c r="W1101" s="1" t="s">
        <v>33</v>
      </c>
      <c r="X1101" s="8">
        <v>13</v>
      </c>
      <c r="Y1101" s="1" t="s">
        <v>1748</v>
      </c>
      <c r="Z1101" s="1" t="s">
        <v>597</v>
      </c>
      <c r="AA1101" s="8">
        <v>958620</v>
      </c>
    </row>
    <row r="1102" spans="22:27">
      <c r="V1102" s="7">
        <v>912020209</v>
      </c>
      <c r="W1102" s="1" t="s">
        <v>33</v>
      </c>
      <c r="X1102" s="8">
        <v>13</v>
      </c>
      <c r="Y1102" s="1" t="s">
        <v>1748</v>
      </c>
      <c r="Z1102" s="1" t="s">
        <v>598</v>
      </c>
      <c r="AA1102" s="8">
        <v>958620</v>
      </c>
    </row>
    <row r="1103" spans="22:27">
      <c r="V1103" s="7">
        <v>912020210</v>
      </c>
      <c r="W1103" s="1" t="s">
        <v>33</v>
      </c>
      <c r="X1103" s="8">
        <v>13</v>
      </c>
      <c r="Y1103" s="1" t="s">
        <v>1748</v>
      </c>
      <c r="Z1103" s="1" t="s">
        <v>599</v>
      </c>
      <c r="AA1103" s="8">
        <v>958620</v>
      </c>
    </row>
    <row r="1104" spans="22:27">
      <c r="V1104" s="7">
        <v>912020216</v>
      </c>
      <c r="W1104" s="1" t="s">
        <v>33</v>
      </c>
      <c r="X1104" s="8">
        <v>13</v>
      </c>
      <c r="Y1104" s="1" t="s">
        <v>1748</v>
      </c>
      <c r="Z1104" s="1" t="s">
        <v>600</v>
      </c>
      <c r="AA1104" s="8">
        <v>958620</v>
      </c>
    </row>
    <row r="1105" spans="22:27">
      <c r="V1105" s="7">
        <v>912020218</v>
      </c>
      <c r="W1105" s="1" t="s">
        <v>33</v>
      </c>
      <c r="X1105" s="8">
        <v>13</v>
      </c>
      <c r="Y1105" s="1" t="s">
        <v>1748</v>
      </c>
      <c r="Z1105" s="1" t="s">
        <v>601</v>
      </c>
      <c r="AA1105" s="8">
        <v>958620</v>
      </c>
    </row>
    <row r="1106" spans="22:27">
      <c r="V1106" s="7">
        <v>912020226</v>
      </c>
      <c r="W1106" s="1" t="s">
        <v>33</v>
      </c>
      <c r="X1106" s="8">
        <v>13</v>
      </c>
      <c r="Y1106" s="1" t="s">
        <v>1748</v>
      </c>
      <c r="Z1106" s="1" t="s">
        <v>1749</v>
      </c>
      <c r="AA1106" s="8">
        <v>958620</v>
      </c>
    </row>
    <row r="1107" spans="22:27">
      <c r="V1107" s="7">
        <v>912020228</v>
      </c>
      <c r="W1107" s="1" t="s">
        <v>33</v>
      </c>
      <c r="X1107" s="8">
        <v>13</v>
      </c>
      <c r="Y1107" s="1" t="s">
        <v>1748</v>
      </c>
      <c r="Z1107" s="1" t="s">
        <v>602</v>
      </c>
      <c r="AA1107" s="8">
        <v>958620</v>
      </c>
    </row>
    <row r="1108" spans="22:27">
      <c r="V1108" s="7">
        <v>912020229</v>
      </c>
      <c r="W1108" s="1" t="s">
        <v>33</v>
      </c>
      <c r="X1108" s="8">
        <v>13</v>
      </c>
      <c r="Y1108" s="1" t="s">
        <v>1748</v>
      </c>
      <c r="Z1108" s="1" t="s">
        <v>603</v>
      </c>
      <c r="AA1108" s="8">
        <v>958620</v>
      </c>
    </row>
    <row r="1109" spans="22:27">
      <c r="V1109" s="7">
        <v>912020230</v>
      </c>
      <c r="W1109" s="1" t="s">
        <v>33</v>
      </c>
      <c r="X1109" s="8">
        <v>13</v>
      </c>
      <c r="Y1109" s="1" t="s">
        <v>1748</v>
      </c>
      <c r="Z1109" s="1" t="s">
        <v>604</v>
      </c>
      <c r="AA1109" s="8">
        <v>958620</v>
      </c>
    </row>
    <row r="1110" spans="22:27">
      <c r="V1110" s="7">
        <v>912020302</v>
      </c>
      <c r="W1110" s="1" t="s">
        <v>33</v>
      </c>
      <c r="X1110" s="8">
        <v>13</v>
      </c>
      <c r="Y1110" s="1" t="s">
        <v>1748</v>
      </c>
      <c r="Z1110" s="1" t="s">
        <v>606</v>
      </c>
      <c r="AA1110" s="8">
        <v>958620</v>
      </c>
    </row>
    <row r="1111" spans="22:27">
      <c r="V1111" s="7">
        <v>912020301</v>
      </c>
      <c r="W1111" s="1" t="s">
        <v>33</v>
      </c>
      <c r="X1111" s="8">
        <v>13</v>
      </c>
      <c r="Y1111" s="1" t="s">
        <v>1750</v>
      </c>
      <c r="Z1111" s="1" t="s">
        <v>605</v>
      </c>
      <c r="AA1111" s="8">
        <v>958312</v>
      </c>
    </row>
    <row r="1112" spans="22:27">
      <c r="V1112" s="7">
        <v>912020401</v>
      </c>
      <c r="W1112" s="1" t="s">
        <v>33</v>
      </c>
      <c r="X1112" s="8">
        <v>13</v>
      </c>
      <c r="Y1112" s="1" t="s">
        <v>1750</v>
      </c>
      <c r="Z1112" s="1" t="s">
        <v>607</v>
      </c>
      <c r="AA1112" s="8">
        <v>958312</v>
      </c>
    </row>
    <row r="1113" spans="22:27">
      <c r="V1113" s="7">
        <v>912020601</v>
      </c>
      <c r="W1113" s="1" t="s">
        <v>33</v>
      </c>
      <c r="X1113" s="8">
        <v>13</v>
      </c>
      <c r="Y1113" s="1" t="s">
        <v>1750</v>
      </c>
      <c r="Z1113" s="1" t="s">
        <v>608</v>
      </c>
      <c r="AA1113" s="8">
        <v>958312</v>
      </c>
    </row>
    <row r="1114" spans="22:27">
      <c r="V1114" s="7">
        <v>912020609</v>
      </c>
      <c r="W1114" s="1" t="s">
        <v>33</v>
      </c>
      <c r="X1114" s="8">
        <v>13</v>
      </c>
      <c r="Y1114" s="1" t="s">
        <v>1750</v>
      </c>
      <c r="Z1114" s="1" t="s">
        <v>609</v>
      </c>
      <c r="AA1114" s="8">
        <v>958312</v>
      </c>
    </row>
    <row r="1115" spans="22:27">
      <c r="V1115" s="7">
        <v>912020701</v>
      </c>
      <c r="W1115" s="1" t="s">
        <v>33</v>
      </c>
      <c r="X1115" s="8">
        <v>13</v>
      </c>
      <c r="Y1115" s="1" t="s">
        <v>1750</v>
      </c>
      <c r="Z1115" s="1" t="s">
        <v>610</v>
      </c>
      <c r="AA1115" s="8">
        <v>958312</v>
      </c>
    </row>
    <row r="1116" spans="22:27">
      <c r="V1116" s="7">
        <v>912020801</v>
      </c>
      <c r="W1116" s="1" t="s">
        <v>33</v>
      </c>
      <c r="X1116" s="8">
        <v>13</v>
      </c>
      <c r="Y1116" s="1" t="s">
        <v>1750</v>
      </c>
      <c r="Z1116" s="1" t="s">
        <v>611</v>
      </c>
      <c r="AA1116" s="8">
        <v>958312</v>
      </c>
    </row>
    <row r="1117" spans="22:27">
      <c r="V1117" s="7">
        <v>912020901</v>
      </c>
      <c r="W1117" s="1" t="s">
        <v>33</v>
      </c>
      <c r="X1117" s="8">
        <v>13</v>
      </c>
      <c r="Y1117" s="1" t="s">
        <v>1750</v>
      </c>
      <c r="Z1117" s="1" t="s">
        <v>612</v>
      </c>
      <c r="AA1117" s="8">
        <v>958312</v>
      </c>
    </row>
    <row r="1118" spans="22:27">
      <c r="V1118" s="7">
        <v>912021001</v>
      </c>
      <c r="W1118" s="1" t="s">
        <v>33</v>
      </c>
      <c r="X1118" s="8">
        <v>13</v>
      </c>
      <c r="Y1118" s="1" t="s">
        <v>1751</v>
      </c>
      <c r="Z1118" s="1" t="s">
        <v>613</v>
      </c>
      <c r="AA1118" s="8">
        <v>958278</v>
      </c>
    </row>
    <row r="1119" spans="22:27">
      <c r="V1119" s="7">
        <v>912021101</v>
      </c>
      <c r="W1119" s="1" t="s">
        <v>33</v>
      </c>
      <c r="X1119" s="8">
        <v>13</v>
      </c>
      <c r="Y1119" s="1" t="s">
        <v>1751</v>
      </c>
      <c r="Z1119" s="1" t="s">
        <v>62</v>
      </c>
      <c r="AA1119" s="8">
        <v>958274</v>
      </c>
    </row>
    <row r="1120" spans="22:27">
      <c r="V1120" s="7">
        <v>912021201</v>
      </c>
      <c r="W1120" s="1" t="s">
        <v>33</v>
      </c>
      <c r="X1120" s="8">
        <v>13</v>
      </c>
      <c r="Y1120" s="1" t="s">
        <v>1751</v>
      </c>
      <c r="Z1120" s="1" t="s">
        <v>614</v>
      </c>
      <c r="AA1120" s="8">
        <v>958282</v>
      </c>
    </row>
    <row r="1121" spans="22:27">
      <c r="V1121" s="7">
        <v>912021301</v>
      </c>
      <c r="W1121" s="1" t="s">
        <v>33</v>
      </c>
      <c r="X1121" s="8">
        <v>13</v>
      </c>
      <c r="Y1121" s="1" t="s">
        <v>1751</v>
      </c>
      <c r="Z1121" s="1" t="s">
        <v>615</v>
      </c>
      <c r="AA1121" s="8">
        <v>958273</v>
      </c>
    </row>
    <row r="1122" spans="22:27">
      <c r="V1122" s="7">
        <v>912021401</v>
      </c>
      <c r="W1122" s="1" t="s">
        <v>33</v>
      </c>
      <c r="X1122" s="8">
        <v>13</v>
      </c>
      <c r="Y1122" s="1" t="s">
        <v>1751</v>
      </c>
      <c r="Z1122" s="1" t="s">
        <v>616</v>
      </c>
      <c r="AA1122" s="8">
        <v>958308</v>
      </c>
    </row>
    <row r="1123" spans="22:27">
      <c r="V1123" s="7">
        <v>912021502</v>
      </c>
      <c r="W1123" s="1" t="s">
        <v>33</v>
      </c>
      <c r="X1123" s="8">
        <v>13</v>
      </c>
      <c r="Y1123" s="1" t="s">
        <v>1751</v>
      </c>
      <c r="Z1123" s="1" t="s">
        <v>617</v>
      </c>
      <c r="AA1123" s="8">
        <v>958273</v>
      </c>
    </row>
    <row r="1124" spans="22:27">
      <c r="V1124" s="7">
        <v>912021601</v>
      </c>
      <c r="W1124" s="1" t="s">
        <v>33</v>
      </c>
      <c r="X1124" s="8">
        <v>13</v>
      </c>
      <c r="Y1124" s="1" t="s">
        <v>1751</v>
      </c>
      <c r="Z1124" s="1" t="s">
        <v>619</v>
      </c>
      <c r="AA1124" s="8">
        <v>958397</v>
      </c>
    </row>
    <row r="1125" spans="22:27">
      <c r="V1125" s="7">
        <v>912021701</v>
      </c>
      <c r="W1125" s="1" t="s">
        <v>33</v>
      </c>
      <c r="X1125" s="8">
        <v>13</v>
      </c>
      <c r="Y1125" s="1" t="s">
        <v>1751</v>
      </c>
      <c r="Z1125" s="1" t="s">
        <v>66</v>
      </c>
      <c r="AA1125" s="8">
        <v>958329</v>
      </c>
    </row>
    <row r="1126" spans="22:27">
      <c r="V1126" s="7">
        <v>912021705</v>
      </c>
      <c r="W1126" s="1" t="s">
        <v>33</v>
      </c>
      <c r="X1126" s="8">
        <v>13</v>
      </c>
      <c r="Y1126" s="1" t="s">
        <v>1751</v>
      </c>
      <c r="Z1126" s="1" t="s">
        <v>623</v>
      </c>
      <c r="AA1126" s="8">
        <v>958329</v>
      </c>
    </row>
    <row r="1127" spans="22:27">
      <c r="V1127" s="7">
        <v>912021706</v>
      </c>
      <c r="W1127" s="1" t="s">
        <v>33</v>
      </c>
      <c r="X1127" s="8">
        <v>13</v>
      </c>
      <c r="Y1127" s="1" t="s">
        <v>1751</v>
      </c>
      <c r="Z1127" s="1" t="s">
        <v>624</v>
      </c>
      <c r="AA1127" s="8">
        <v>958329</v>
      </c>
    </row>
    <row r="1128" spans="22:27">
      <c r="V1128" s="7">
        <v>912021707</v>
      </c>
      <c r="W1128" s="1" t="s">
        <v>33</v>
      </c>
      <c r="X1128" s="8">
        <v>13</v>
      </c>
      <c r="Y1128" s="1" t="s">
        <v>1751</v>
      </c>
      <c r="Z1128" s="1" t="s">
        <v>625</v>
      </c>
      <c r="AA1128" s="8">
        <v>958329</v>
      </c>
    </row>
    <row r="1129" spans="22:27">
      <c r="V1129" s="7">
        <v>912021708</v>
      </c>
      <c r="W1129" s="1" t="s">
        <v>33</v>
      </c>
      <c r="X1129" s="8">
        <v>13</v>
      </c>
      <c r="Y1129" s="1" t="s">
        <v>1751</v>
      </c>
      <c r="Z1129" s="1" t="s">
        <v>626</v>
      </c>
      <c r="AA1129" s="8">
        <v>958329</v>
      </c>
    </row>
    <row r="1130" spans="22:27">
      <c r="V1130" s="7">
        <v>912021709</v>
      </c>
      <c r="W1130" s="1" t="s">
        <v>33</v>
      </c>
      <c r="X1130" s="8">
        <v>13</v>
      </c>
      <c r="Y1130" s="1" t="s">
        <v>1751</v>
      </c>
      <c r="Z1130" s="1" t="s">
        <v>929</v>
      </c>
      <c r="AA1130" s="8">
        <v>958329</v>
      </c>
    </row>
    <row r="1131" spans="22:27">
      <c r="V1131" s="7">
        <v>912021710</v>
      </c>
      <c r="W1131" s="1" t="s">
        <v>33</v>
      </c>
      <c r="X1131" s="8">
        <v>13</v>
      </c>
      <c r="Y1131" s="1" t="s">
        <v>1751</v>
      </c>
      <c r="Z1131" s="1" t="s">
        <v>627</v>
      </c>
      <c r="AA1131" s="8">
        <v>958329</v>
      </c>
    </row>
    <row r="1132" spans="22:27">
      <c r="V1132" s="7">
        <v>912021711</v>
      </c>
      <c r="W1132" s="1" t="s">
        <v>33</v>
      </c>
      <c r="X1132" s="8">
        <v>13</v>
      </c>
      <c r="Y1132" s="1" t="s">
        <v>1751</v>
      </c>
      <c r="Z1132" s="1" t="s">
        <v>628</v>
      </c>
      <c r="AA1132" s="8">
        <v>958329</v>
      </c>
    </row>
    <row r="1133" spans="22:27">
      <c r="V1133" s="7">
        <v>912021712</v>
      </c>
      <c r="W1133" s="1" t="s">
        <v>33</v>
      </c>
      <c r="X1133" s="8">
        <v>13</v>
      </c>
      <c r="Y1133" s="1" t="s">
        <v>1751</v>
      </c>
      <c r="Z1133" s="1" t="s">
        <v>629</v>
      </c>
      <c r="AA1133" s="8">
        <v>958278</v>
      </c>
    </row>
    <row r="1134" spans="22:27">
      <c r="V1134" s="7">
        <v>912021713</v>
      </c>
      <c r="W1134" s="1" t="s">
        <v>33</v>
      </c>
      <c r="X1134" s="8">
        <v>13</v>
      </c>
      <c r="Y1134" s="1" t="s">
        <v>1751</v>
      </c>
      <c r="Z1134" s="1" t="s">
        <v>630</v>
      </c>
      <c r="AA1134" s="8">
        <v>958278</v>
      </c>
    </row>
    <row r="1135" spans="22:27">
      <c r="V1135" s="7">
        <v>912021801</v>
      </c>
      <c r="W1135" s="1" t="s">
        <v>33</v>
      </c>
      <c r="X1135" s="8">
        <v>13</v>
      </c>
      <c r="Y1135" s="1" t="s">
        <v>1751</v>
      </c>
      <c r="Z1135" s="1" t="s">
        <v>631</v>
      </c>
      <c r="AA1135" s="8">
        <v>958656</v>
      </c>
    </row>
    <row r="1136" spans="22:27">
      <c r="V1136" s="7">
        <v>912021802</v>
      </c>
      <c r="W1136" s="1" t="s">
        <v>33</v>
      </c>
      <c r="X1136" s="8">
        <v>13</v>
      </c>
      <c r="Y1136" s="1" t="s">
        <v>1751</v>
      </c>
      <c r="Z1136" s="1" t="s">
        <v>632</v>
      </c>
      <c r="AA1136" s="8">
        <v>958278</v>
      </c>
    </row>
    <row r="1137" spans="22:27">
      <c r="V1137" s="7">
        <v>912021803</v>
      </c>
      <c r="W1137" s="1" t="s">
        <v>33</v>
      </c>
      <c r="X1137" s="8">
        <v>13</v>
      </c>
      <c r="Y1137" s="1" t="s">
        <v>1751</v>
      </c>
      <c r="Z1137" s="1" t="s">
        <v>633</v>
      </c>
      <c r="AA1137" s="8">
        <v>958268</v>
      </c>
    </row>
    <row r="1138" spans="22:27">
      <c r="V1138" s="7">
        <v>912021804</v>
      </c>
      <c r="W1138" s="1" t="s">
        <v>33</v>
      </c>
      <c r="X1138" s="8">
        <v>13</v>
      </c>
      <c r="Y1138" s="1" t="s">
        <v>1751</v>
      </c>
      <c r="Z1138" s="1" t="s">
        <v>634</v>
      </c>
      <c r="AA1138" s="8">
        <v>958278</v>
      </c>
    </row>
    <row r="1139" spans="22:27">
      <c r="V1139" s="7">
        <v>912021805</v>
      </c>
      <c r="W1139" s="1" t="s">
        <v>33</v>
      </c>
      <c r="X1139" s="8">
        <v>13</v>
      </c>
      <c r="Y1139" s="1" t="s">
        <v>1751</v>
      </c>
      <c r="Z1139" s="1" t="s">
        <v>635</v>
      </c>
      <c r="AA1139" s="8">
        <v>958307</v>
      </c>
    </row>
    <row r="1140" spans="22:27">
      <c r="V1140" s="7">
        <v>912021806</v>
      </c>
      <c r="W1140" s="1" t="s">
        <v>33</v>
      </c>
      <c r="X1140" s="8">
        <v>13</v>
      </c>
      <c r="Y1140" s="1" t="s">
        <v>1751</v>
      </c>
      <c r="Z1140" s="1" t="s">
        <v>636</v>
      </c>
      <c r="AA1140" s="8">
        <v>958278</v>
      </c>
    </row>
    <row r="1141" spans="22:27">
      <c r="V1141" s="7">
        <v>912021807</v>
      </c>
      <c r="W1141" s="1" t="s">
        <v>33</v>
      </c>
      <c r="X1141" s="8">
        <v>13</v>
      </c>
      <c r="Y1141" s="1" t="s">
        <v>1751</v>
      </c>
      <c r="Z1141" s="1" t="s">
        <v>637</v>
      </c>
      <c r="AA1141" s="8">
        <v>958278</v>
      </c>
    </row>
    <row r="1142" spans="22:27">
      <c r="V1142" s="7">
        <v>912021808</v>
      </c>
      <c r="W1142" s="1" t="s">
        <v>33</v>
      </c>
      <c r="X1142" s="8">
        <v>13</v>
      </c>
      <c r="Y1142" s="1" t="s">
        <v>1751</v>
      </c>
      <c r="Z1142" s="1" t="s">
        <v>638</v>
      </c>
      <c r="AA1142" s="8">
        <v>958278</v>
      </c>
    </row>
    <row r="1143" spans="22:27">
      <c r="V1143" s="7">
        <v>912021809</v>
      </c>
      <c r="W1143" s="1" t="s">
        <v>33</v>
      </c>
      <c r="X1143" s="8">
        <v>13</v>
      </c>
      <c r="Y1143" s="1" t="s">
        <v>1751</v>
      </c>
      <c r="Z1143" s="1" t="s">
        <v>639</v>
      </c>
      <c r="AA1143" s="8">
        <v>958278</v>
      </c>
    </row>
    <row r="1144" spans="22:27">
      <c r="V1144" s="7">
        <v>912021810</v>
      </c>
      <c r="W1144" s="1" t="s">
        <v>33</v>
      </c>
      <c r="X1144" s="8">
        <v>13</v>
      </c>
      <c r="Y1144" s="1" t="s">
        <v>1751</v>
      </c>
      <c r="Z1144" s="1" t="s">
        <v>640</v>
      </c>
      <c r="AA1144" s="8">
        <v>958278</v>
      </c>
    </row>
    <row r="1145" spans="22:27">
      <c r="V1145" s="7">
        <v>912021811</v>
      </c>
      <c r="W1145" s="1" t="s">
        <v>33</v>
      </c>
      <c r="X1145" s="8">
        <v>13</v>
      </c>
      <c r="Y1145" s="1" t="s">
        <v>1751</v>
      </c>
      <c r="Z1145" s="1" t="s">
        <v>641</v>
      </c>
      <c r="AA1145" s="8">
        <v>958278</v>
      </c>
    </row>
    <row r="1146" spans="22:27">
      <c r="V1146" s="7">
        <v>912021901</v>
      </c>
      <c r="W1146" s="1" t="s">
        <v>33</v>
      </c>
      <c r="X1146" s="8">
        <v>13</v>
      </c>
      <c r="Y1146" s="1" t="s">
        <v>1751</v>
      </c>
      <c r="Z1146" s="1" t="s">
        <v>642</v>
      </c>
      <c r="AA1146" s="8">
        <v>958278</v>
      </c>
    </row>
    <row r="1147" spans="22:27">
      <c r="V1147" s="7">
        <v>912022001</v>
      </c>
      <c r="W1147" s="1" t="s">
        <v>33</v>
      </c>
      <c r="X1147" s="8">
        <v>13</v>
      </c>
      <c r="Y1147" s="1" t="s">
        <v>1751</v>
      </c>
      <c r="Z1147" s="1" t="s">
        <v>620</v>
      </c>
      <c r="AA1147" s="8">
        <v>958278</v>
      </c>
    </row>
    <row r="1148" spans="22:27">
      <c r="V1148" s="7">
        <v>912022101</v>
      </c>
      <c r="W1148" s="1" t="s">
        <v>33</v>
      </c>
      <c r="X1148" s="8">
        <v>13</v>
      </c>
      <c r="Y1148" s="1" t="s">
        <v>1751</v>
      </c>
      <c r="Z1148" s="1" t="s">
        <v>621</v>
      </c>
      <c r="AA1148" s="8">
        <v>958262</v>
      </c>
    </row>
    <row r="1149" spans="22:27">
      <c r="V1149" s="7">
        <v>912022201</v>
      </c>
      <c r="W1149" s="1" t="s">
        <v>33</v>
      </c>
      <c r="X1149" s="8">
        <v>13</v>
      </c>
      <c r="Y1149" s="1" t="s">
        <v>1751</v>
      </c>
      <c r="Z1149" s="1" t="s">
        <v>622</v>
      </c>
      <c r="AA1149" s="8">
        <v>958278</v>
      </c>
    </row>
    <row r="1150" spans="22:27">
      <c r="V1150" s="7">
        <v>912070101</v>
      </c>
      <c r="W1150" s="1" t="s">
        <v>33</v>
      </c>
      <c r="X1150" s="8">
        <v>13</v>
      </c>
      <c r="Y1150" s="1" t="s">
        <v>1751</v>
      </c>
      <c r="Z1150" s="1" t="s">
        <v>676</v>
      </c>
      <c r="AA1150" s="8">
        <v>958278</v>
      </c>
    </row>
    <row r="1151" spans="22:27">
      <c r="V1151" s="7">
        <v>912030101</v>
      </c>
      <c r="W1151" s="1" t="s">
        <v>33</v>
      </c>
      <c r="X1151" s="8">
        <v>13</v>
      </c>
      <c r="Y1151" s="1" t="s">
        <v>1752</v>
      </c>
      <c r="Z1151" s="1" t="s">
        <v>643</v>
      </c>
      <c r="AA1151" s="8">
        <v>958384</v>
      </c>
    </row>
    <row r="1152" spans="22:27">
      <c r="V1152" s="7">
        <v>912030201</v>
      </c>
      <c r="W1152" s="1" t="s">
        <v>33</v>
      </c>
      <c r="X1152" s="8">
        <v>13</v>
      </c>
      <c r="Y1152" s="1" t="s">
        <v>1753</v>
      </c>
      <c r="Z1152" s="1" t="s">
        <v>68</v>
      </c>
      <c r="AA1152" s="8">
        <v>958281</v>
      </c>
    </row>
    <row r="1153" spans="22:27">
      <c r="V1153" s="7">
        <v>912030302</v>
      </c>
      <c r="W1153" s="1" t="s">
        <v>33</v>
      </c>
      <c r="X1153" s="8">
        <v>13</v>
      </c>
      <c r="Y1153" s="1" t="s">
        <v>1753</v>
      </c>
      <c r="Z1153" s="1" t="s">
        <v>644</v>
      </c>
      <c r="AA1153" s="8">
        <v>958282</v>
      </c>
    </row>
    <row r="1154" spans="22:27">
      <c r="V1154" s="7">
        <v>912030401</v>
      </c>
      <c r="W1154" s="1" t="s">
        <v>33</v>
      </c>
      <c r="X1154" s="8">
        <v>13</v>
      </c>
      <c r="Y1154" s="1" t="s">
        <v>1753</v>
      </c>
      <c r="Z1154" s="1" t="s">
        <v>645</v>
      </c>
      <c r="AA1154" s="8">
        <v>958285</v>
      </c>
    </row>
    <row r="1155" spans="22:27">
      <c r="V1155" s="7">
        <v>912030501</v>
      </c>
      <c r="W1155" s="1" t="s">
        <v>33</v>
      </c>
      <c r="X1155" s="8">
        <v>13</v>
      </c>
      <c r="Y1155" s="1" t="s">
        <v>1753</v>
      </c>
      <c r="Z1155" s="1" t="s">
        <v>646</v>
      </c>
      <c r="AA1155" s="8">
        <v>958263</v>
      </c>
    </row>
    <row r="1156" spans="22:27">
      <c r="V1156" s="7">
        <v>912030601</v>
      </c>
      <c r="W1156" s="1" t="s">
        <v>33</v>
      </c>
      <c r="X1156" s="8">
        <v>13</v>
      </c>
      <c r="Y1156" s="1" t="s">
        <v>1753</v>
      </c>
      <c r="Z1156" s="1" t="s">
        <v>647</v>
      </c>
      <c r="AA1156" s="8">
        <v>958302</v>
      </c>
    </row>
    <row r="1157" spans="22:27">
      <c r="V1157" s="7">
        <v>912030701</v>
      </c>
      <c r="W1157" s="1" t="s">
        <v>33</v>
      </c>
      <c r="X1157" s="8">
        <v>13</v>
      </c>
      <c r="Y1157" s="1" t="s">
        <v>1753</v>
      </c>
      <c r="Z1157" s="1" t="s">
        <v>648</v>
      </c>
      <c r="AA1157" s="8">
        <v>958281</v>
      </c>
    </row>
    <row r="1158" spans="22:27">
      <c r="V1158" s="7">
        <v>912030801</v>
      </c>
      <c r="W1158" s="1" t="s">
        <v>33</v>
      </c>
      <c r="X1158" s="8">
        <v>13</v>
      </c>
      <c r="Y1158" s="1" t="s">
        <v>1753</v>
      </c>
      <c r="Z1158" s="1" t="s">
        <v>649</v>
      </c>
      <c r="AA1158" s="8">
        <v>958281</v>
      </c>
    </row>
    <row r="1159" spans="22:27">
      <c r="V1159" s="7">
        <v>912031001</v>
      </c>
      <c r="W1159" s="1" t="s">
        <v>33</v>
      </c>
      <c r="X1159" s="8">
        <v>13</v>
      </c>
      <c r="Y1159" s="1" t="s">
        <v>1753</v>
      </c>
      <c r="Z1159" s="1" t="s">
        <v>69</v>
      </c>
      <c r="AA1159" s="8">
        <v>958386</v>
      </c>
    </row>
    <row r="1160" spans="22:27">
      <c r="V1160" s="7">
        <v>912031002</v>
      </c>
      <c r="W1160" s="1" t="s">
        <v>33</v>
      </c>
      <c r="X1160" s="8">
        <v>13</v>
      </c>
      <c r="Y1160" s="1" t="s">
        <v>1753</v>
      </c>
      <c r="Z1160" s="1" t="s">
        <v>650</v>
      </c>
      <c r="AA1160" s="8">
        <v>958386</v>
      </c>
    </row>
    <row r="1161" spans="22:27">
      <c r="V1161" s="7">
        <v>912031007</v>
      </c>
      <c r="W1161" s="1" t="s">
        <v>33</v>
      </c>
      <c r="X1161" s="8">
        <v>13</v>
      </c>
      <c r="Y1161" s="1" t="s">
        <v>1753</v>
      </c>
      <c r="Z1161" s="1" t="s">
        <v>651</v>
      </c>
      <c r="AA1161" s="8">
        <v>958407</v>
      </c>
    </row>
    <row r="1162" spans="22:27">
      <c r="V1162" s="7">
        <v>912031101</v>
      </c>
      <c r="W1162" s="1" t="s">
        <v>33</v>
      </c>
      <c r="X1162" s="8">
        <v>13</v>
      </c>
      <c r="Y1162" s="1" t="s">
        <v>1753</v>
      </c>
      <c r="Z1162" s="1" t="s">
        <v>1277</v>
      </c>
      <c r="AA1162" s="8">
        <v>958284</v>
      </c>
    </row>
    <row r="1163" spans="22:27">
      <c r="V1163" s="7">
        <v>912031201</v>
      </c>
      <c r="W1163" s="1" t="s">
        <v>33</v>
      </c>
      <c r="X1163" s="8">
        <v>13</v>
      </c>
      <c r="Y1163" s="1" t="s">
        <v>1753</v>
      </c>
      <c r="Z1163" s="1" t="s">
        <v>652</v>
      </c>
      <c r="AA1163" s="8">
        <v>958284</v>
      </c>
    </row>
    <row r="1164" spans="22:27">
      <c r="V1164" s="7">
        <v>912031301</v>
      </c>
      <c r="W1164" s="1" t="s">
        <v>33</v>
      </c>
      <c r="X1164" s="8">
        <v>13</v>
      </c>
      <c r="Y1164" s="1" t="s">
        <v>1753</v>
      </c>
      <c r="Z1164" s="1" t="s">
        <v>653</v>
      </c>
      <c r="AA1164" s="8">
        <v>958284</v>
      </c>
    </row>
    <row r="1165" spans="22:27">
      <c r="V1165" s="7">
        <v>912031305</v>
      </c>
      <c r="W1165" s="1" t="s">
        <v>33</v>
      </c>
      <c r="X1165" s="8">
        <v>13</v>
      </c>
      <c r="Y1165" s="1" t="s">
        <v>1753</v>
      </c>
      <c r="Z1165" s="1" t="s">
        <v>1754</v>
      </c>
      <c r="AA1165" s="8">
        <v>958284</v>
      </c>
    </row>
    <row r="1166" spans="22:27">
      <c r="V1166" s="7">
        <v>912031401</v>
      </c>
      <c r="W1166" s="1" t="s">
        <v>33</v>
      </c>
      <c r="X1166" s="8">
        <v>13</v>
      </c>
      <c r="Y1166" s="1" t="s">
        <v>1755</v>
      </c>
      <c r="Z1166" s="1" t="s">
        <v>111</v>
      </c>
      <c r="AA1166" s="8">
        <v>958319</v>
      </c>
    </row>
    <row r="1167" spans="22:27">
      <c r="V1167" s="7">
        <v>912031411</v>
      </c>
      <c r="W1167" s="1" t="s">
        <v>33</v>
      </c>
      <c r="X1167" s="8">
        <v>13</v>
      </c>
      <c r="Y1167" s="1" t="s">
        <v>1755</v>
      </c>
      <c r="Z1167" s="1" t="s">
        <v>930</v>
      </c>
      <c r="AA1167" s="8">
        <v>958319</v>
      </c>
    </row>
    <row r="1168" spans="22:27">
      <c r="V1168" s="7">
        <v>912031412</v>
      </c>
      <c r="W1168" s="1" t="s">
        <v>33</v>
      </c>
      <c r="X1168" s="8">
        <v>13</v>
      </c>
      <c r="Y1168" s="1" t="s">
        <v>1755</v>
      </c>
      <c r="Z1168" s="1" t="s">
        <v>654</v>
      </c>
      <c r="AA1168" s="8">
        <v>958319</v>
      </c>
    </row>
    <row r="1169" spans="22:27">
      <c r="V1169" s="7">
        <v>912031501</v>
      </c>
      <c r="W1169" s="1" t="s">
        <v>33</v>
      </c>
      <c r="X1169" s="8">
        <v>13</v>
      </c>
      <c r="Y1169" s="1" t="s">
        <v>1756</v>
      </c>
      <c r="Z1169" s="1" t="s">
        <v>156</v>
      </c>
      <c r="AA1169" s="8">
        <v>958405</v>
      </c>
    </row>
    <row r="1170" spans="22:27">
      <c r="V1170" s="7">
        <v>912031502</v>
      </c>
      <c r="W1170" s="1" t="s">
        <v>33</v>
      </c>
      <c r="X1170" s="8">
        <v>13</v>
      </c>
      <c r="Y1170" s="1" t="s">
        <v>1756</v>
      </c>
      <c r="Z1170" s="1" t="s">
        <v>655</v>
      </c>
      <c r="AA1170" s="8">
        <v>958405</v>
      </c>
    </row>
    <row r="1171" spans="22:27">
      <c r="V1171" s="7">
        <v>912031503</v>
      </c>
      <c r="W1171" s="1" t="s">
        <v>33</v>
      </c>
      <c r="X1171" s="8">
        <v>13</v>
      </c>
      <c r="Y1171" s="1" t="s">
        <v>1756</v>
      </c>
      <c r="Z1171" s="1" t="s">
        <v>656</v>
      </c>
      <c r="AA1171" s="8">
        <v>958405</v>
      </c>
    </row>
    <row r="1172" spans="22:27">
      <c r="V1172" s="7">
        <v>912031504</v>
      </c>
      <c r="W1172" s="1" t="s">
        <v>33</v>
      </c>
      <c r="X1172" s="8">
        <v>13</v>
      </c>
      <c r="Y1172" s="1" t="s">
        <v>1756</v>
      </c>
      <c r="Z1172" s="1" t="s">
        <v>657</v>
      </c>
      <c r="AA1172" s="8">
        <v>958405</v>
      </c>
    </row>
    <row r="1173" spans="22:27">
      <c r="V1173" s="7">
        <v>912031601</v>
      </c>
      <c r="W1173" s="1" t="s">
        <v>33</v>
      </c>
      <c r="X1173" s="8">
        <v>13</v>
      </c>
      <c r="Y1173" s="1" t="s">
        <v>1757</v>
      </c>
      <c r="Z1173" s="1" t="s">
        <v>64</v>
      </c>
      <c r="AA1173" s="8">
        <v>958404</v>
      </c>
    </row>
    <row r="1174" spans="22:27">
      <c r="V1174" s="7">
        <v>912031604</v>
      </c>
      <c r="W1174" s="1" t="s">
        <v>33</v>
      </c>
      <c r="X1174" s="8">
        <v>13</v>
      </c>
      <c r="Y1174" s="1" t="s">
        <v>1757</v>
      </c>
      <c r="Z1174" s="1" t="s">
        <v>1758</v>
      </c>
      <c r="AA1174" s="8">
        <v>958404</v>
      </c>
    </row>
    <row r="1175" spans="22:27">
      <c r="V1175" s="7">
        <v>912031701</v>
      </c>
      <c r="W1175" s="1" t="s">
        <v>33</v>
      </c>
      <c r="X1175" s="8">
        <v>13</v>
      </c>
      <c r="Y1175" s="1" t="s">
        <v>1757</v>
      </c>
      <c r="Z1175" s="1" t="s">
        <v>658</v>
      </c>
      <c r="AA1175" s="8">
        <v>958404</v>
      </c>
    </row>
    <row r="1176" spans="22:27">
      <c r="V1176" s="7">
        <v>912031801</v>
      </c>
      <c r="W1176" s="1" t="s">
        <v>33</v>
      </c>
      <c r="X1176" s="8">
        <v>13</v>
      </c>
      <c r="Y1176" s="1" t="s">
        <v>1757</v>
      </c>
      <c r="Z1176" s="1" t="s">
        <v>659</v>
      </c>
      <c r="AA1176" s="8">
        <v>958404</v>
      </c>
    </row>
    <row r="1177" spans="22:27">
      <c r="V1177" s="7">
        <v>912031901</v>
      </c>
      <c r="W1177" s="1" t="s">
        <v>33</v>
      </c>
      <c r="X1177" s="8">
        <v>13</v>
      </c>
      <c r="Y1177" s="1" t="s">
        <v>1759</v>
      </c>
      <c r="Z1177" s="1" t="s">
        <v>660</v>
      </c>
      <c r="AA1177" s="8">
        <v>958325</v>
      </c>
    </row>
    <row r="1178" spans="22:27">
      <c r="V1178" s="7">
        <v>912031907</v>
      </c>
      <c r="W1178" s="1" t="s">
        <v>33</v>
      </c>
      <c r="X1178" s="8">
        <v>13</v>
      </c>
      <c r="Y1178" s="1" t="s">
        <v>1759</v>
      </c>
      <c r="Z1178" s="1" t="s">
        <v>661</v>
      </c>
      <c r="AA1178" s="8">
        <v>958325</v>
      </c>
    </row>
    <row r="1179" spans="22:27">
      <c r="V1179" s="7">
        <v>912032001</v>
      </c>
      <c r="W1179" s="1" t="s">
        <v>33</v>
      </c>
      <c r="X1179" s="8">
        <v>13</v>
      </c>
      <c r="Y1179" s="1" t="s">
        <v>1760</v>
      </c>
      <c r="Z1179" s="1" t="s">
        <v>662</v>
      </c>
      <c r="AA1179" s="8">
        <v>958325</v>
      </c>
    </row>
    <row r="1180" spans="22:27">
      <c r="V1180" s="7">
        <v>912032101</v>
      </c>
      <c r="W1180" s="1" t="s">
        <v>33</v>
      </c>
      <c r="X1180" s="8">
        <v>13</v>
      </c>
      <c r="Y1180" s="1" t="s">
        <v>1761</v>
      </c>
      <c r="Z1180" s="1" t="s">
        <v>663</v>
      </c>
      <c r="AA1180" s="8">
        <v>958509</v>
      </c>
    </row>
    <row r="1181" spans="22:27">
      <c r="V1181" s="7">
        <v>912032201</v>
      </c>
      <c r="W1181" s="1" t="s">
        <v>33</v>
      </c>
      <c r="X1181" s="8">
        <v>13</v>
      </c>
      <c r="Y1181" s="1" t="s">
        <v>1761</v>
      </c>
      <c r="Z1181" s="1" t="s">
        <v>664</v>
      </c>
      <c r="AA1181" s="8">
        <v>958509</v>
      </c>
    </row>
    <row r="1182" spans="22:27">
      <c r="V1182" s="7">
        <v>912032301</v>
      </c>
      <c r="W1182" s="1" t="s">
        <v>33</v>
      </c>
      <c r="X1182" s="8">
        <v>13</v>
      </c>
      <c r="Y1182" s="1" t="s">
        <v>1761</v>
      </c>
      <c r="Z1182" s="1" t="s">
        <v>665</v>
      </c>
      <c r="AA1182" s="8">
        <v>958509</v>
      </c>
    </row>
    <row r="1183" spans="22:27">
      <c r="V1183" s="7">
        <v>912032401</v>
      </c>
      <c r="W1183" s="1" t="s">
        <v>33</v>
      </c>
      <c r="X1183" s="8">
        <v>13</v>
      </c>
      <c r="Y1183" s="1" t="s">
        <v>1762</v>
      </c>
      <c r="Z1183" s="1" t="s">
        <v>666</v>
      </c>
      <c r="AA1183" s="8">
        <v>958325</v>
      </c>
    </row>
    <row r="1184" spans="22:27">
      <c r="V1184" s="7">
        <v>912032501</v>
      </c>
      <c r="W1184" s="1" t="s">
        <v>33</v>
      </c>
      <c r="X1184" s="8">
        <v>13</v>
      </c>
      <c r="Y1184" s="1" t="s">
        <v>1763</v>
      </c>
      <c r="Z1184" s="1" t="s">
        <v>63</v>
      </c>
      <c r="AA1184" s="8">
        <v>958408</v>
      </c>
    </row>
    <row r="1185" spans="22:27">
      <c r="V1185" s="7">
        <v>912032502</v>
      </c>
      <c r="W1185" s="1" t="s">
        <v>33</v>
      </c>
      <c r="X1185" s="8">
        <v>13</v>
      </c>
      <c r="Y1185" s="1" t="s">
        <v>1763</v>
      </c>
      <c r="Z1185" s="1" t="s">
        <v>667</v>
      </c>
      <c r="AA1185" s="8">
        <v>958408</v>
      </c>
    </row>
    <row r="1186" spans="22:27">
      <c r="V1186" s="7">
        <v>912032505</v>
      </c>
      <c r="W1186" s="1" t="s">
        <v>33</v>
      </c>
      <c r="X1186" s="8">
        <v>13</v>
      </c>
      <c r="Y1186" s="1" t="s">
        <v>1763</v>
      </c>
      <c r="Z1186" s="1" t="s">
        <v>668</v>
      </c>
      <c r="AA1186" s="8">
        <v>958408</v>
      </c>
    </row>
    <row r="1187" spans="22:27">
      <c r="V1187" s="7">
        <v>912032509</v>
      </c>
      <c r="W1187" s="1" t="s">
        <v>33</v>
      </c>
      <c r="X1187" s="8">
        <v>13</v>
      </c>
      <c r="Y1187" s="1" t="s">
        <v>1763</v>
      </c>
      <c r="Z1187" s="1" t="s">
        <v>669</v>
      </c>
      <c r="AA1187" s="8">
        <v>958408</v>
      </c>
    </row>
    <row r="1188" spans="22:27">
      <c r="V1188" s="7">
        <v>912032518</v>
      </c>
      <c r="W1188" s="1" t="s">
        <v>33</v>
      </c>
      <c r="X1188" s="8">
        <v>13</v>
      </c>
      <c r="Y1188" s="1" t="s">
        <v>1763</v>
      </c>
      <c r="Z1188" s="1" t="s">
        <v>670</v>
      </c>
      <c r="AA1188" s="8">
        <v>958408</v>
      </c>
    </row>
    <row r="1189" spans="22:27">
      <c r="V1189" s="7">
        <v>912040101</v>
      </c>
      <c r="W1189" s="1" t="s">
        <v>33</v>
      </c>
      <c r="X1189" s="8">
        <v>13</v>
      </c>
      <c r="Y1189" s="1" t="s">
        <v>1764</v>
      </c>
      <c r="Z1189" s="1" t="s">
        <v>671</v>
      </c>
      <c r="AA1189" s="8">
        <v>958530</v>
      </c>
    </row>
    <row r="1190" spans="22:27">
      <c r="V1190" s="7">
        <v>912040102</v>
      </c>
      <c r="W1190" s="1" t="s">
        <v>33</v>
      </c>
      <c r="X1190" s="8">
        <v>13</v>
      </c>
      <c r="Y1190" s="1" t="s">
        <v>1764</v>
      </c>
      <c r="Z1190" s="1" t="s">
        <v>672</v>
      </c>
      <c r="AA1190" s="8">
        <v>958530</v>
      </c>
    </row>
    <row r="1191" spans="22:27">
      <c r="V1191" s="7">
        <v>912040110</v>
      </c>
      <c r="W1191" s="1" t="s">
        <v>33</v>
      </c>
      <c r="X1191" s="8">
        <v>13</v>
      </c>
      <c r="Y1191" s="1" t="s">
        <v>1764</v>
      </c>
      <c r="Z1191" s="1" t="s">
        <v>673</v>
      </c>
      <c r="AA1191" s="8">
        <v>958530</v>
      </c>
    </row>
    <row r="1192" spans="22:27">
      <c r="V1192" s="7">
        <v>912050101</v>
      </c>
      <c r="W1192" s="1" t="s">
        <v>33</v>
      </c>
      <c r="X1192" s="8">
        <v>13</v>
      </c>
      <c r="Y1192" s="1" t="s">
        <v>1765</v>
      </c>
      <c r="Z1192" s="1" t="s">
        <v>674</v>
      </c>
      <c r="AA1192" s="8">
        <v>958301</v>
      </c>
    </row>
    <row r="1193" spans="22:27">
      <c r="V1193" s="7">
        <v>912050301</v>
      </c>
      <c r="W1193" s="1" t="s">
        <v>33</v>
      </c>
      <c r="X1193" s="8">
        <v>13</v>
      </c>
      <c r="Y1193" s="1" t="s">
        <v>1765</v>
      </c>
      <c r="Z1193" s="1" t="s">
        <v>70</v>
      </c>
      <c r="AA1193" s="8">
        <v>958283</v>
      </c>
    </row>
    <row r="1194" spans="22:27">
      <c r="V1194" s="7">
        <v>912050201</v>
      </c>
      <c r="W1194" s="1" t="s">
        <v>33</v>
      </c>
      <c r="X1194" s="8">
        <v>13</v>
      </c>
      <c r="Y1194" s="1" t="s">
        <v>1766</v>
      </c>
      <c r="Z1194" s="1" t="s">
        <v>67</v>
      </c>
      <c r="AA1194" s="8">
        <v>958352</v>
      </c>
    </row>
    <row r="1195" spans="22:27">
      <c r="V1195" s="7">
        <v>912050401</v>
      </c>
      <c r="W1195" s="1" t="s">
        <v>33</v>
      </c>
      <c r="X1195" s="8">
        <v>13</v>
      </c>
      <c r="Y1195" s="1" t="s">
        <v>1767</v>
      </c>
      <c r="Z1195" s="1" t="s">
        <v>65</v>
      </c>
      <c r="AA1195" s="8">
        <v>958283</v>
      </c>
    </row>
    <row r="1196" spans="22:27">
      <c r="V1196" s="7">
        <v>912050415</v>
      </c>
      <c r="W1196" s="1" t="s">
        <v>33</v>
      </c>
      <c r="X1196" s="8">
        <v>13</v>
      </c>
      <c r="Y1196" s="1" t="s">
        <v>1767</v>
      </c>
      <c r="Z1196" s="1" t="s">
        <v>675</v>
      </c>
      <c r="AA1196" s="8">
        <v>958283</v>
      </c>
    </row>
    <row r="1197" spans="22:27">
      <c r="V1197" s="7">
        <v>912080102</v>
      </c>
      <c r="W1197" s="1" t="s">
        <v>33</v>
      </c>
      <c r="X1197" s="8">
        <v>13</v>
      </c>
      <c r="Y1197" s="1" t="s">
        <v>1768</v>
      </c>
      <c r="Z1197" s="1" t="s">
        <v>677</v>
      </c>
      <c r="AA1197" s="8">
        <v>958278</v>
      </c>
    </row>
    <row r="1198" spans="22:27">
      <c r="V1198" s="7">
        <v>912080103</v>
      </c>
      <c r="W1198" s="1" t="s">
        <v>33</v>
      </c>
      <c r="X1198" s="8">
        <v>13</v>
      </c>
      <c r="Y1198" s="1" t="s">
        <v>1769</v>
      </c>
      <c r="Z1198" s="1" t="s">
        <v>587</v>
      </c>
      <c r="AA1198" s="8">
        <v>958247</v>
      </c>
    </row>
    <row r="1199" spans="22:27">
      <c r="V1199" s="7">
        <v>912080104</v>
      </c>
      <c r="W1199" s="1" t="s">
        <v>33</v>
      </c>
      <c r="X1199" s="8">
        <v>13</v>
      </c>
      <c r="Y1199" s="1" t="s">
        <v>1770</v>
      </c>
      <c r="Z1199" s="1" t="s">
        <v>588</v>
      </c>
      <c r="AA1199" s="8">
        <v>958341</v>
      </c>
    </row>
    <row r="1200" spans="22:27">
      <c r="V1200" s="7">
        <v>912080105</v>
      </c>
      <c r="W1200" s="1" t="s">
        <v>33</v>
      </c>
      <c r="X1200" s="8">
        <v>13</v>
      </c>
      <c r="Y1200" s="1" t="s">
        <v>1770</v>
      </c>
      <c r="Z1200" s="1" t="s">
        <v>589</v>
      </c>
      <c r="AA1200" s="8">
        <v>958247</v>
      </c>
    </row>
    <row r="1201" spans="22:27">
      <c r="V1201" s="7">
        <v>912080106</v>
      </c>
      <c r="W1201" s="1" t="s">
        <v>33</v>
      </c>
      <c r="X1201" s="8">
        <v>13</v>
      </c>
      <c r="Y1201" s="1" t="s">
        <v>1770</v>
      </c>
      <c r="Z1201" s="1" t="s">
        <v>618</v>
      </c>
      <c r="AA1201" s="8">
        <v>958274</v>
      </c>
    </row>
    <row r="1202" spans="22:27">
      <c r="V1202" s="7">
        <v>912080107</v>
      </c>
      <c r="W1202" s="1" t="s">
        <v>33</v>
      </c>
      <c r="X1202" s="8">
        <v>13</v>
      </c>
      <c r="Y1202" s="1" t="s">
        <v>1770</v>
      </c>
      <c r="Z1202" s="1" t="s">
        <v>591</v>
      </c>
      <c r="AA1202" s="8">
        <v>958247</v>
      </c>
    </row>
    <row r="1203" spans="22:27">
      <c r="V1203" s="7">
        <v>912090101</v>
      </c>
      <c r="W1203" s="1" t="s">
        <v>33</v>
      </c>
      <c r="X1203" s="8">
        <v>13</v>
      </c>
      <c r="Y1203" s="1" t="s">
        <v>1771</v>
      </c>
      <c r="Z1203" s="1" t="s">
        <v>885</v>
      </c>
      <c r="AA1203" s="8">
        <v>958261</v>
      </c>
    </row>
    <row r="1204" spans="22:27">
      <c r="V1204" s="7">
        <v>913010102</v>
      </c>
      <c r="W1204" s="1" t="s">
        <v>933</v>
      </c>
      <c r="X1204" s="8">
        <v>14</v>
      </c>
      <c r="Y1204" s="1" t="s">
        <v>1770</v>
      </c>
      <c r="Z1204" s="1" t="s">
        <v>678</v>
      </c>
      <c r="AA1204" s="8">
        <v>958247</v>
      </c>
    </row>
    <row r="1205" spans="22:27">
      <c r="V1205" s="7">
        <v>913010103</v>
      </c>
      <c r="W1205" s="1" t="s">
        <v>933</v>
      </c>
      <c r="X1205" s="8">
        <v>14</v>
      </c>
      <c r="Y1205" s="1" t="s">
        <v>1770</v>
      </c>
      <c r="Z1205" s="1" t="s">
        <v>679</v>
      </c>
      <c r="AA1205" s="8">
        <v>958247</v>
      </c>
    </row>
    <row r="1206" spans="22:27">
      <c r="V1206" s="7">
        <v>913010104</v>
      </c>
      <c r="W1206" s="1" t="s">
        <v>933</v>
      </c>
      <c r="X1206" s="8">
        <v>14</v>
      </c>
      <c r="Y1206" s="1" t="s">
        <v>1770</v>
      </c>
      <c r="Z1206" s="1" t="s">
        <v>680</v>
      </c>
      <c r="AA1206" s="8">
        <v>958247</v>
      </c>
    </row>
    <row r="1207" spans="22:27">
      <c r="V1207" s="7">
        <v>913010106</v>
      </c>
      <c r="W1207" s="1" t="s">
        <v>933</v>
      </c>
      <c r="X1207" s="8">
        <v>14</v>
      </c>
      <c r="Y1207" s="1" t="s">
        <v>1770</v>
      </c>
      <c r="Z1207" s="1" t="s">
        <v>681</v>
      </c>
      <c r="AA1207" s="8">
        <v>958247</v>
      </c>
    </row>
    <row r="1208" spans="22:27">
      <c r="V1208" s="7">
        <v>913010107</v>
      </c>
      <c r="W1208" s="1" t="s">
        <v>933</v>
      </c>
      <c r="X1208" s="8">
        <v>14</v>
      </c>
      <c r="Y1208" s="1" t="s">
        <v>1770</v>
      </c>
      <c r="Z1208" s="1" t="s">
        <v>106</v>
      </c>
      <c r="AA1208" s="8">
        <v>958247</v>
      </c>
    </row>
    <row r="1209" spans="22:27">
      <c r="V1209" s="7">
        <v>913040101</v>
      </c>
      <c r="W1209" s="1" t="s">
        <v>933</v>
      </c>
      <c r="X1209" s="8">
        <v>14</v>
      </c>
      <c r="Y1209" s="1" t="s">
        <v>1770</v>
      </c>
      <c r="Z1209" s="1" t="s">
        <v>720</v>
      </c>
      <c r="AA1209" s="8">
        <v>958247</v>
      </c>
    </row>
    <row r="1210" spans="22:27">
      <c r="V1210" s="7">
        <v>913040201</v>
      </c>
      <c r="W1210" s="1" t="s">
        <v>933</v>
      </c>
      <c r="X1210" s="8">
        <v>14</v>
      </c>
      <c r="Y1210" s="1" t="s">
        <v>1770</v>
      </c>
      <c r="Z1210" s="1" t="s">
        <v>721</v>
      </c>
      <c r="AA1210" s="8">
        <v>958247</v>
      </c>
    </row>
    <row r="1211" spans="22:27">
      <c r="V1211" s="7">
        <v>913040301</v>
      </c>
      <c r="W1211" s="1" t="s">
        <v>933</v>
      </c>
      <c r="X1211" s="8">
        <v>14</v>
      </c>
      <c r="Y1211" s="1" t="s">
        <v>1770</v>
      </c>
      <c r="Z1211" s="1" t="s">
        <v>722</v>
      </c>
      <c r="AA1211" s="8">
        <v>958247</v>
      </c>
    </row>
    <row r="1212" spans="22:27">
      <c r="V1212" s="7">
        <v>913250102</v>
      </c>
      <c r="W1212" s="1" t="s">
        <v>933</v>
      </c>
      <c r="X1212" s="8">
        <v>14</v>
      </c>
      <c r="Y1212" s="1" t="s">
        <v>1770</v>
      </c>
      <c r="Z1212" s="1" t="s">
        <v>833</v>
      </c>
      <c r="AA1212" s="8">
        <v>958247</v>
      </c>
    </row>
    <row r="1213" spans="22:27">
      <c r="V1213" s="7">
        <v>913250103</v>
      </c>
      <c r="W1213" s="1" t="s">
        <v>933</v>
      </c>
      <c r="X1213" s="8">
        <v>14</v>
      </c>
      <c r="Y1213" s="1" t="s">
        <v>1770</v>
      </c>
      <c r="Z1213" s="1" t="s">
        <v>834</v>
      </c>
      <c r="AA1213" s="8">
        <v>958247</v>
      </c>
    </row>
    <row r="1214" spans="22:27">
      <c r="V1214" s="7">
        <v>913250106</v>
      </c>
      <c r="W1214" s="1" t="s">
        <v>933</v>
      </c>
      <c r="X1214" s="8">
        <v>14</v>
      </c>
      <c r="Y1214" s="1" t="s">
        <v>1770</v>
      </c>
      <c r="Z1214" s="1" t="s">
        <v>836</v>
      </c>
      <c r="AA1214" s="8">
        <v>958247</v>
      </c>
    </row>
    <row r="1215" spans="22:27">
      <c r="V1215" s="7">
        <v>913251148</v>
      </c>
      <c r="W1215" s="1" t="s">
        <v>933</v>
      </c>
      <c r="X1215" s="8">
        <v>14</v>
      </c>
      <c r="Y1215" s="1" t="s">
        <v>1770</v>
      </c>
      <c r="Z1215" s="1" t="s">
        <v>881</v>
      </c>
      <c r="AA1215" s="8">
        <v>958247</v>
      </c>
    </row>
    <row r="1216" spans="22:27">
      <c r="V1216" s="7">
        <v>913251149</v>
      </c>
      <c r="W1216" s="1" t="s">
        <v>933</v>
      </c>
      <c r="X1216" s="8">
        <v>14</v>
      </c>
      <c r="Y1216" s="1" t="s">
        <v>1770</v>
      </c>
      <c r="Z1216" s="1" t="s">
        <v>882</v>
      </c>
      <c r="AA1216" s="8">
        <v>958247</v>
      </c>
    </row>
    <row r="1217" spans="22:27">
      <c r="V1217" s="7">
        <v>913251150</v>
      </c>
      <c r="W1217" s="1" t="s">
        <v>933</v>
      </c>
      <c r="X1217" s="8">
        <v>14</v>
      </c>
      <c r="Y1217" s="1" t="s">
        <v>1770</v>
      </c>
      <c r="Z1217" s="1" t="s">
        <v>883</v>
      </c>
      <c r="AA1217" s="8">
        <v>958247</v>
      </c>
    </row>
    <row r="1218" spans="22:27">
      <c r="V1218" s="7">
        <v>913251151</v>
      </c>
      <c r="W1218" s="1" t="s">
        <v>933</v>
      </c>
      <c r="X1218" s="8">
        <v>14</v>
      </c>
      <c r="Y1218" s="1" t="s">
        <v>1770</v>
      </c>
      <c r="Z1218" s="1" t="s">
        <v>884</v>
      </c>
      <c r="AA1218" s="8">
        <v>958247</v>
      </c>
    </row>
    <row r="1219" spans="22:27">
      <c r="V1219" s="7">
        <v>913020201</v>
      </c>
      <c r="W1219" s="1" t="s">
        <v>933</v>
      </c>
      <c r="X1219" s="8">
        <v>14</v>
      </c>
      <c r="Y1219" s="1" t="s">
        <v>1772</v>
      </c>
      <c r="Z1219" s="1" t="s">
        <v>682</v>
      </c>
      <c r="AA1219" s="8">
        <v>958249</v>
      </c>
    </row>
    <row r="1220" spans="22:27">
      <c r="V1220" s="7">
        <v>913020202</v>
      </c>
      <c r="W1220" s="1" t="s">
        <v>933</v>
      </c>
      <c r="X1220" s="8">
        <v>14</v>
      </c>
      <c r="Y1220" s="1" t="s">
        <v>1772</v>
      </c>
      <c r="Z1220" s="1" t="s">
        <v>683</v>
      </c>
      <c r="AA1220" s="8">
        <v>958249</v>
      </c>
    </row>
    <row r="1221" spans="22:27">
      <c r="V1221" s="7">
        <v>913020203</v>
      </c>
      <c r="W1221" s="1" t="s">
        <v>933</v>
      </c>
      <c r="X1221" s="8">
        <v>14</v>
      </c>
      <c r="Y1221" s="1" t="s">
        <v>1772</v>
      </c>
      <c r="Z1221" s="1" t="s">
        <v>684</v>
      </c>
      <c r="AA1221" s="8">
        <v>958249</v>
      </c>
    </row>
    <row r="1222" spans="22:27">
      <c r="V1222" s="7">
        <v>913020301</v>
      </c>
      <c r="W1222" s="1" t="s">
        <v>933</v>
      </c>
      <c r="X1222" s="8">
        <v>14</v>
      </c>
      <c r="Y1222" s="1" t="s">
        <v>1772</v>
      </c>
      <c r="Z1222" s="1" t="s">
        <v>685</v>
      </c>
      <c r="AA1222" s="8">
        <v>958249</v>
      </c>
    </row>
    <row r="1223" spans="22:27">
      <c r="V1223" s="7">
        <v>913020302</v>
      </c>
      <c r="W1223" s="1" t="s">
        <v>933</v>
      </c>
      <c r="X1223" s="8">
        <v>14</v>
      </c>
      <c r="Y1223" s="1" t="s">
        <v>1772</v>
      </c>
      <c r="Z1223" s="1" t="s">
        <v>686</v>
      </c>
      <c r="AA1223" s="8">
        <v>958249</v>
      </c>
    </row>
    <row r="1224" spans="22:27">
      <c r="V1224" s="7">
        <v>913020306</v>
      </c>
      <c r="W1224" s="1" t="s">
        <v>933</v>
      </c>
      <c r="X1224" s="8">
        <v>14</v>
      </c>
      <c r="Y1224" s="1" t="s">
        <v>1772</v>
      </c>
      <c r="Z1224" s="1" t="s">
        <v>687</v>
      </c>
      <c r="AA1224" s="8">
        <v>958249</v>
      </c>
    </row>
    <row r="1225" spans="22:27">
      <c r="V1225" s="7">
        <v>913020312</v>
      </c>
      <c r="W1225" s="1" t="s">
        <v>933</v>
      </c>
      <c r="X1225" s="8">
        <v>14</v>
      </c>
      <c r="Y1225" s="1" t="s">
        <v>1772</v>
      </c>
      <c r="Z1225" s="1" t="s">
        <v>688</v>
      </c>
      <c r="AA1225" s="8">
        <v>958249</v>
      </c>
    </row>
    <row r="1226" spans="22:27">
      <c r="V1226" s="7">
        <v>913020313</v>
      </c>
      <c r="W1226" s="1" t="s">
        <v>933</v>
      </c>
      <c r="X1226" s="8">
        <v>14</v>
      </c>
      <c r="Y1226" s="1" t="s">
        <v>1772</v>
      </c>
      <c r="Z1226" s="1" t="s">
        <v>689</v>
      </c>
      <c r="AA1226" s="8">
        <v>958249</v>
      </c>
    </row>
    <row r="1227" spans="22:27">
      <c r="V1227" s="7">
        <v>913020401</v>
      </c>
      <c r="W1227" s="1" t="s">
        <v>933</v>
      </c>
      <c r="X1227" s="8">
        <v>14</v>
      </c>
      <c r="Y1227" s="1" t="s">
        <v>1772</v>
      </c>
      <c r="Z1227" s="1" t="s">
        <v>690</v>
      </c>
      <c r="AA1227" s="8">
        <v>958249</v>
      </c>
    </row>
    <row r="1228" spans="22:27">
      <c r="V1228" s="7">
        <v>913020405</v>
      </c>
      <c r="W1228" s="1" t="s">
        <v>933</v>
      </c>
      <c r="X1228" s="8">
        <v>14</v>
      </c>
      <c r="Y1228" s="1" t="s">
        <v>1772</v>
      </c>
      <c r="Z1228" s="1" t="s">
        <v>691</v>
      </c>
      <c r="AA1228" s="8">
        <v>958249</v>
      </c>
    </row>
    <row r="1229" spans="22:27">
      <c r="V1229" s="7">
        <v>913020406</v>
      </c>
      <c r="W1229" s="1" t="s">
        <v>933</v>
      </c>
      <c r="X1229" s="8">
        <v>14</v>
      </c>
      <c r="Y1229" s="1" t="s">
        <v>1772</v>
      </c>
      <c r="Z1229" s="1" t="s">
        <v>692</v>
      </c>
      <c r="AA1229" s="8">
        <v>958249</v>
      </c>
    </row>
    <row r="1230" spans="22:27">
      <c r="V1230" s="7">
        <v>913020413</v>
      </c>
      <c r="W1230" s="1" t="s">
        <v>933</v>
      </c>
      <c r="X1230" s="8">
        <v>14</v>
      </c>
      <c r="Y1230" s="1" t="s">
        <v>1772</v>
      </c>
      <c r="Z1230" s="1" t="s">
        <v>693</v>
      </c>
      <c r="AA1230" s="8">
        <v>958249</v>
      </c>
    </row>
    <row r="1231" spans="22:27">
      <c r="V1231" s="7">
        <v>913020414</v>
      </c>
      <c r="W1231" s="1" t="s">
        <v>933</v>
      </c>
      <c r="X1231" s="8">
        <v>14</v>
      </c>
      <c r="Y1231" s="1" t="s">
        <v>1772</v>
      </c>
      <c r="Z1231" s="1" t="s">
        <v>694</v>
      </c>
      <c r="AA1231" s="8">
        <v>958249</v>
      </c>
    </row>
    <row r="1232" spans="22:27">
      <c r="V1232" s="7">
        <v>913020415</v>
      </c>
      <c r="W1232" s="1" t="s">
        <v>933</v>
      </c>
      <c r="X1232" s="8">
        <v>14</v>
      </c>
      <c r="Y1232" s="1" t="s">
        <v>1772</v>
      </c>
      <c r="Z1232" s="1" t="s">
        <v>695</v>
      </c>
      <c r="AA1232" s="8">
        <v>958249</v>
      </c>
    </row>
    <row r="1233" spans="22:27">
      <c r="V1233" s="7">
        <v>913250108</v>
      </c>
      <c r="W1233" s="1" t="s">
        <v>933</v>
      </c>
      <c r="X1233" s="8">
        <v>14</v>
      </c>
      <c r="Y1233" s="1" t="s">
        <v>1772</v>
      </c>
      <c r="Z1233" s="1" t="s">
        <v>108</v>
      </c>
      <c r="AA1233" s="8">
        <v>958249</v>
      </c>
    </row>
    <row r="1234" spans="22:27">
      <c r="V1234" s="7">
        <v>913020423</v>
      </c>
      <c r="W1234" s="1" t="s">
        <v>933</v>
      </c>
      <c r="X1234" s="8">
        <v>14</v>
      </c>
      <c r="Y1234" s="1" t="s">
        <v>1773</v>
      </c>
      <c r="Z1234" s="1" t="s">
        <v>696</v>
      </c>
      <c r="AA1234" s="8">
        <v>958286</v>
      </c>
    </row>
    <row r="1235" spans="22:27">
      <c r="V1235" s="7">
        <v>913020424</v>
      </c>
      <c r="W1235" s="1" t="s">
        <v>933</v>
      </c>
      <c r="X1235" s="8">
        <v>14</v>
      </c>
      <c r="Y1235" s="1" t="s">
        <v>1773</v>
      </c>
      <c r="Z1235" s="1" t="s">
        <v>697</v>
      </c>
      <c r="AA1235" s="8">
        <v>958286</v>
      </c>
    </row>
    <row r="1236" spans="22:27">
      <c r="V1236" s="7">
        <v>913020425</v>
      </c>
      <c r="W1236" s="1" t="s">
        <v>933</v>
      </c>
      <c r="X1236" s="8">
        <v>14</v>
      </c>
      <c r="Y1236" s="1" t="s">
        <v>1773</v>
      </c>
      <c r="Z1236" s="1" t="s">
        <v>698</v>
      </c>
      <c r="AA1236" s="8">
        <v>958286</v>
      </c>
    </row>
    <row r="1237" spans="22:27">
      <c r="V1237" s="7">
        <v>913020501</v>
      </c>
      <c r="W1237" s="1" t="s">
        <v>933</v>
      </c>
      <c r="X1237" s="8">
        <v>14</v>
      </c>
      <c r="Y1237" s="1" t="s">
        <v>1773</v>
      </c>
      <c r="Z1237" s="1" t="s">
        <v>61</v>
      </c>
      <c r="AA1237" s="8">
        <v>958286</v>
      </c>
    </row>
    <row r="1238" spans="22:27">
      <c r="V1238" s="7">
        <v>913250149</v>
      </c>
      <c r="W1238" s="1" t="s">
        <v>933</v>
      </c>
      <c r="X1238" s="8">
        <v>14</v>
      </c>
      <c r="Y1238" s="1" t="s">
        <v>1773</v>
      </c>
      <c r="Z1238" s="1" t="s">
        <v>965</v>
      </c>
      <c r="AA1238" s="8">
        <v>958286</v>
      </c>
    </row>
    <row r="1239" spans="22:27">
      <c r="V1239" s="7">
        <v>913030101</v>
      </c>
      <c r="W1239" s="1" t="s">
        <v>933</v>
      </c>
      <c r="X1239" s="8">
        <v>14</v>
      </c>
      <c r="Y1239" s="1" t="s">
        <v>1774</v>
      </c>
      <c r="Z1239" s="1" t="s">
        <v>699</v>
      </c>
      <c r="AA1239" s="8">
        <v>958511</v>
      </c>
    </row>
    <row r="1240" spans="22:27">
      <c r="V1240" s="7">
        <v>913030302</v>
      </c>
      <c r="W1240" s="1" t="s">
        <v>933</v>
      </c>
      <c r="X1240" s="8">
        <v>14</v>
      </c>
      <c r="Y1240" s="1" t="s">
        <v>1774</v>
      </c>
      <c r="Z1240" s="1" t="s">
        <v>700</v>
      </c>
      <c r="AA1240" s="8">
        <v>958265</v>
      </c>
    </row>
    <row r="1241" spans="22:27">
      <c r="V1241" s="7">
        <v>913030304</v>
      </c>
      <c r="W1241" s="1" t="s">
        <v>933</v>
      </c>
      <c r="X1241" s="8">
        <v>14</v>
      </c>
      <c r="Y1241" s="1" t="s">
        <v>1774</v>
      </c>
      <c r="Z1241" s="1" t="s">
        <v>109</v>
      </c>
      <c r="AA1241" s="8">
        <v>958265</v>
      </c>
    </row>
    <row r="1242" spans="22:27">
      <c r="V1242" s="7">
        <v>913030305</v>
      </c>
      <c r="W1242" s="1" t="s">
        <v>933</v>
      </c>
      <c r="X1242" s="8">
        <v>14</v>
      </c>
      <c r="Y1242" s="1" t="s">
        <v>1774</v>
      </c>
      <c r="Z1242" s="1" t="s">
        <v>107</v>
      </c>
      <c r="AA1242" s="8">
        <v>958265</v>
      </c>
    </row>
    <row r="1243" spans="22:27">
      <c r="V1243" s="7">
        <v>913030501</v>
      </c>
      <c r="W1243" s="1" t="s">
        <v>933</v>
      </c>
      <c r="X1243" s="8">
        <v>14</v>
      </c>
      <c r="Y1243" s="1" t="s">
        <v>1774</v>
      </c>
      <c r="Z1243" s="1" t="s">
        <v>110</v>
      </c>
      <c r="AA1243" s="8">
        <v>958286</v>
      </c>
    </row>
    <row r="1244" spans="22:27">
      <c r="V1244" s="7">
        <v>913030802</v>
      </c>
      <c r="W1244" s="1" t="s">
        <v>933</v>
      </c>
      <c r="X1244" s="8">
        <v>14</v>
      </c>
      <c r="Y1244" s="1" t="s">
        <v>1774</v>
      </c>
      <c r="Z1244" s="1" t="s">
        <v>157</v>
      </c>
      <c r="AA1244" s="8">
        <v>958564</v>
      </c>
    </row>
    <row r="1245" spans="22:27">
      <c r="V1245" s="7">
        <v>913030803</v>
      </c>
      <c r="W1245" s="1" t="s">
        <v>933</v>
      </c>
      <c r="X1245" s="8">
        <v>14</v>
      </c>
      <c r="Y1245" s="1" t="s">
        <v>1774</v>
      </c>
      <c r="Z1245" s="1" t="s">
        <v>701</v>
      </c>
      <c r="AA1245" s="8">
        <v>958690</v>
      </c>
    </row>
    <row r="1246" spans="22:27">
      <c r="V1246" s="7">
        <v>913030804</v>
      </c>
      <c r="W1246" s="1" t="s">
        <v>933</v>
      </c>
      <c r="X1246" s="8">
        <v>14</v>
      </c>
      <c r="Y1246" s="1" t="s">
        <v>1774</v>
      </c>
      <c r="Z1246" s="1" t="s">
        <v>702</v>
      </c>
      <c r="AA1246" s="8">
        <v>958567</v>
      </c>
    </row>
    <row r="1247" spans="22:27">
      <c r="V1247" s="7">
        <v>913030805</v>
      </c>
      <c r="W1247" s="1" t="s">
        <v>933</v>
      </c>
      <c r="X1247" s="8">
        <v>14</v>
      </c>
      <c r="Y1247" s="1" t="s">
        <v>1774</v>
      </c>
      <c r="Z1247" s="1" t="s">
        <v>703</v>
      </c>
      <c r="AA1247" s="8">
        <v>958567</v>
      </c>
    </row>
    <row r="1248" spans="22:27">
      <c r="V1248" s="7">
        <v>913030806</v>
      </c>
      <c r="W1248" s="1" t="s">
        <v>933</v>
      </c>
      <c r="X1248" s="8">
        <v>14</v>
      </c>
      <c r="Y1248" s="1" t="s">
        <v>1774</v>
      </c>
      <c r="Z1248" s="1" t="s">
        <v>704</v>
      </c>
      <c r="AA1248" s="8">
        <v>958445</v>
      </c>
    </row>
    <row r="1249" spans="22:27">
      <c r="V1249" s="7">
        <v>913030807</v>
      </c>
      <c r="W1249" s="1" t="s">
        <v>933</v>
      </c>
      <c r="X1249" s="8">
        <v>14</v>
      </c>
      <c r="Y1249" s="1" t="s">
        <v>1774</v>
      </c>
      <c r="Z1249" s="1" t="s">
        <v>158</v>
      </c>
      <c r="AA1249" s="8">
        <v>958570</v>
      </c>
    </row>
    <row r="1250" spans="22:27">
      <c r="V1250" s="7">
        <v>913030809</v>
      </c>
      <c r="W1250" s="1" t="s">
        <v>933</v>
      </c>
      <c r="X1250" s="8">
        <v>14</v>
      </c>
      <c r="Y1250" s="1" t="s">
        <v>1774</v>
      </c>
      <c r="Z1250" s="1" t="s">
        <v>705</v>
      </c>
      <c r="AA1250" s="8">
        <v>958573</v>
      </c>
    </row>
    <row r="1251" spans="22:27">
      <c r="V1251" s="7">
        <v>913030902</v>
      </c>
      <c r="W1251" s="1" t="s">
        <v>933</v>
      </c>
      <c r="X1251" s="8">
        <v>14</v>
      </c>
      <c r="Y1251" s="1" t="s">
        <v>1774</v>
      </c>
      <c r="Z1251" s="1" t="s">
        <v>706</v>
      </c>
      <c r="AA1251" s="8">
        <v>958442</v>
      </c>
    </row>
    <row r="1252" spans="22:27">
      <c r="V1252" s="7">
        <v>913030903</v>
      </c>
      <c r="W1252" s="1" t="s">
        <v>933</v>
      </c>
      <c r="X1252" s="8">
        <v>14</v>
      </c>
      <c r="Y1252" s="1" t="s">
        <v>1774</v>
      </c>
      <c r="Z1252" s="1" t="s">
        <v>707</v>
      </c>
      <c r="AA1252" s="8">
        <v>958448</v>
      </c>
    </row>
    <row r="1253" spans="22:27">
      <c r="V1253" s="7">
        <v>913030905</v>
      </c>
      <c r="W1253" s="1" t="s">
        <v>933</v>
      </c>
      <c r="X1253" s="8">
        <v>14</v>
      </c>
      <c r="Y1253" s="1" t="s">
        <v>1774</v>
      </c>
      <c r="Z1253" s="1" t="s">
        <v>708</v>
      </c>
      <c r="AA1253" s="8">
        <v>958303</v>
      </c>
    </row>
    <row r="1254" spans="22:27">
      <c r="V1254" s="7">
        <v>913030906</v>
      </c>
      <c r="W1254" s="1" t="s">
        <v>933</v>
      </c>
      <c r="X1254" s="8">
        <v>14</v>
      </c>
      <c r="Y1254" s="1" t="s">
        <v>1774</v>
      </c>
      <c r="Z1254" s="1" t="s">
        <v>709</v>
      </c>
      <c r="AA1254" s="8">
        <v>958303</v>
      </c>
    </row>
    <row r="1255" spans="22:27">
      <c r="V1255" s="7">
        <v>913250118</v>
      </c>
      <c r="W1255" s="1" t="s">
        <v>933</v>
      </c>
      <c r="X1255" s="8">
        <v>14</v>
      </c>
      <c r="Y1255" s="1" t="s">
        <v>1774</v>
      </c>
      <c r="Z1255" s="1" t="s">
        <v>846</v>
      </c>
      <c r="AA1255" s="8">
        <v>958265</v>
      </c>
    </row>
    <row r="1256" spans="22:27">
      <c r="V1256" s="7">
        <v>913250132</v>
      </c>
      <c r="W1256" s="1" t="s">
        <v>933</v>
      </c>
      <c r="X1256" s="8">
        <v>14</v>
      </c>
      <c r="Y1256" s="1" t="s">
        <v>1774</v>
      </c>
      <c r="Z1256" s="1" t="s">
        <v>860</v>
      </c>
      <c r="AA1256" s="8">
        <v>958303</v>
      </c>
    </row>
    <row r="1257" spans="22:27">
      <c r="V1257" s="7">
        <v>913250145</v>
      </c>
      <c r="W1257" s="1" t="s">
        <v>933</v>
      </c>
      <c r="X1257" s="8">
        <v>14</v>
      </c>
      <c r="Y1257" s="1" t="s">
        <v>1774</v>
      </c>
      <c r="Z1257" s="1" t="s">
        <v>872</v>
      </c>
      <c r="AA1257" s="8">
        <v>958265</v>
      </c>
    </row>
    <row r="1258" spans="22:27">
      <c r="V1258" s="7">
        <v>913250146</v>
      </c>
      <c r="W1258" s="1" t="s">
        <v>933</v>
      </c>
      <c r="X1258" s="8">
        <v>14</v>
      </c>
      <c r="Y1258" s="1" t="s">
        <v>1774</v>
      </c>
      <c r="Z1258" s="1" t="s">
        <v>873</v>
      </c>
      <c r="AA1258" s="8">
        <v>958303</v>
      </c>
    </row>
    <row r="1259" spans="22:27">
      <c r="V1259" s="7">
        <v>913250147</v>
      </c>
      <c r="W1259" s="1" t="s">
        <v>933</v>
      </c>
      <c r="X1259" s="8">
        <v>14</v>
      </c>
      <c r="Y1259" s="1" t="s">
        <v>1774</v>
      </c>
      <c r="Z1259" s="1" t="s">
        <v>874</v>
      </c>
      <c r="AA1259" s="8">
        <v>958265</v>
      </c>
    </row>
    <row r="1260" spans="22:27">
      <c r="V1260" s="7">
        <v>913031001</v>
      </c>
      <c r="W1260" s="1" t="s">
        <v>933</v>
      </c>
      <c r="X1260" s="8">
        <v>14</v>
      </c>
      <c r="Y1260" s="1" t="s">
        <v>1775</v>
      </c>
      <c r="Z1260" s="1" t="s">
        <v>710</v>
      </c>
      <c r="AA1260" s="8">
        <v>958674</v>
      </c>
    </row>
    <row r="1261" spans="22:27">
      <c r="V1261" s="7">
        <v>913031002</v>
      </c>
      <c r="W1261" s="1" t="s">
        <v>933</v>
      </c>
      <c r="X1261" s="8">
        <v>14</v>
      </c>
      <c r="Y1261" s="1" t="s">
        <v>1775</v>
      </c>
      <c r="Z1261" s="1" t="s">
        <v>711</v>
      </c>
      <c r="AA1261" s="8">
        <v>958693</v>
      </c>
    </row>
    <row r="1262" spans="22:27">
      <c r="V1262" s="7">
        <v>913031003</v>
      </c>
      <c r="W1262" s="1" t="s">
        <v>933</v>
      </c>
      <c r="X1262" s="8">
        <v>14</v>
      </c>
      <c r="Y1262" s="1" t="s">
        <v>1775</v>
      </c>
      <c r="Z1262" s="1" t="s">
        <v>712</v>
      </c>
      <c r="AA1262" s="8">
        <v>958341</v>
      </c>
    </row>
    <row r="1263" spans="22:27">
      <c r="V1263" s="7">
        <v>913031004</v>
      </c>
      <c r="W1263" s="1" t="s">
        <v>933</v>
      </c>
      <c r="X1263" s="8">
        <v>14</v>
      </c>
      <c r="Y1263" s="1" t="s">
        <v>1775</v>
      </c>
      <c r="Z1263" s="1" t="s">
        <v>713</v>
      </c>
      <c r="AA1263" s="8">
        <v>958341</v>
      </c>
    </row>
    <row r="1264" spans="22:27">
      <c r="V1264" s="7">
        <v>913031005</v>
      </c>
      <c r="W1264" s="1" t="s">
        <v>933</v>
      </c>
      <c r="X1264" s="8">
        <v>14</v>
      </c>
      <c r="Y1264" s="1" t="s">
        <v>1775</v>
      </c>
      <c r="Z1264" s="1" t="s">
        <v>714</v>
      </c>
      <c r="AA1264" s="8">
        <v>958341</v>
      </c>
    </row>
    <row r="1265" spans="22:27">
      <c r="V1265" s="7">
        <v>913031006</v>
      </c>
      <c r="W1265" s="1" t="s">
        <v>933</v>
      </c>
      <c r="X1265" s="8">
        <v>14</v>
      </c>
      <c r="Y1265" s="1" t="s">
        <v>1775</v>
      </c>
      <c r="Z1265" s="1" t="s">
        <v>715</v>
      </c>
      <c r="AA1265" s="8">
        <v>958341</v>
      </c>
    </row>
    <row r="1266" spans="22:27">
      <c r="V1266" s="7">
        <v>913031007</v>
      </c>
      <c r="W1266" s="1" t="s">
        <v>933</v>
      </c>
      <c r="X1266" s="8">
        <v>14</v>
      </c>
      <c r="Y1266" s="1" t="s">
        <v>1775</v>
      </c>
      <c r="Z1266" s="1" t="s">
        <v>716</v>
      </c>
      <c r="AA1266" s="8">
        <v>958341</v>
      </c>
    </row>
    <row r="1267" spans="22:27">
      <c r="V1267" s="7">
        <v>913031008</v>
      </c>
      <c r="W1267" s="1" t="s">
        <v>933</v>
      </c>
      <c r="X1267" s="8">
        <v>14</v>
      </c>
      <c r="Y1267" s="1" t="s">
        <v>1775</v>
      </c>
      <c r="Z1267" s="1" t="s">
        <v>717</v>
      </c>
      <c r="AA1267" s="8">
        <v>958341</v>
      </c>
    </row>
    <row r="1268" spans="22:27">
      <c r="V1268" s="7">
        <v>913031009</v>
      </c>
      <c r="W1268" s="1" t="s">
        <v>933</v>
      </c>
      <c r="X1268" s="8">
        <v>14</v>
      </c>
      <c r="Y1268" s="1" t="s">
        <v>1775</v>
      </c>
      <c r="Z1268" s="1" t="s">
        <v>718</v>
      </c>
      <c r="AA1268" s="8">
        <v>958341</v>
      </c>
    </row>
    <row r="1269" spans="22:27">
      <c r="V1269" s="7">
        <v>913031010</v>
      </c>
      <c r="W1269" s="1" t="s">
        <v>933</v>
      </c>
      <c r="X1269" s="8">
        <v>14</v>
      </c>
      <c r="Y1269" s="1" t="s">
        <v>1775</v>
      </c>
      <c r="Z1269" s="1" t="s">
        <v>719</v>
      </c>
      <c r="AA1269" s="8">
        <v>958341</v>
      </c>
    </row>
    <row r="1270" spans="22:27">
      <c r="V1270" s="7">
        <v>913050101</v>
      </c>
      <c r="W1270" s="1" t="s">
        <v>933</v>
      </c>
      <c r="X1270" s="8">
        <v>14</v>
      </c>
      <c r="Y1270" s="1" t="s">
        <v>1776</v>
      </c>
      <c r="Z1270" s="1" t="s">
        <v>1211</v>
      </c>
      <c r="AA1270" s="8">
        <v>958434</v>
      </c>
    </row>
    <row r="1271" spans="22:27">
      <c r="V1271" s="7">
        <v>913050201</v>
      </c>
      <c r="W1271" s="1" t="s">
        <v>933</v>
      </c>
      <c r="X1271" s="8">
        <v>14</v>
      </c>
      <c r="Y1271" s="1" t="s">
        <v>1776</v>
      </c>
      <c r="Z1271" s="1" t="s">
        <v>723</v>
      </c>
      <c r="AA1271" s="8">
        <v>958434</v>
      </c>
    </row>
    <row r="1272" spans="22:27">
      <c r="V1272" s="7">
        <v>913050304</v>
      </c>
      <c r="W1272" s="1" t="s">
        <v>933</v>
      </c>
      <c r="X1272" s="8">
        <v>14</v>
      </c>
      <c r="Y1272" s="1" t="s">
        <v>1776</v>
      </c>
      <c r="Z1272" s="1" t="s">
        <v>724</v>
      </c>
      <c r="AA1272" s="8">
        <v>958434</v>
      </c>
    </row>
    <row r="1273" spans="22:27">
      <c r="V1273" s="7">
        <v>913050403</v>
      </c>
      <c r="W1273" s="1" t="s">
        <v>933</v>
      </c>
      <c r="X1273" s="8">
        <v>14</v>
      </c>
      <c r="Y1273" s="1" t="s">
        <v>1776</v>
      </c>
      <c r="Z1273" s="1" t="s">
        <v>725</v>
      </c>
      <c r="AA1273" s="8">
        <v>958434</v>
      </c>
    </row>
    <row r="1274" spans="22:27">
      <c r="V1274" s="7">
        <v>913050405</v>
      </c>
      <c r="W1274" s="1" t="s">
        <v>933</v>
      </c>
      <c r="X1274" s="8">
        <v>14</v>
      </c>
      <c r="Y1274" s="1" t="s">
        <v>1776</v>
      </c>
      <c r="Z1274" s="1" t="s">
        <v>726</v>
      </c>
      <c r="AA1274" s="8">
        <v>958434</v>
      </c>
    </row>
    <row r="1275" spans="22:27">
      <c r="V1275" s="7">
        <v>913050501</v>
      </c>
      <c r="W1275" s="1" t="s">
        <v>933</v>
      </c>
      <c r="X1275" s="8">
        <v>14</v>
      </c>
      <c r="Y1275" s="1" t="s">
        <v>1776</v>
      </c>
      <c r="Z1275" s="1" t="s">
        <v>727</v>
      </c>
      <c r="AA1275" s="8">
        <v>958434</v>
      </c>
    </row>
    <row r="1276" spans="22:27">
      <c r="V1276" s="7">
        <v>913250109</v>
      </c>
      <c r="W1276" s="1" t="s">
        <v>933</v>
      </c>
      <c r="X1276" s="8">
        <v>14</v>
      </c>
      <c r="Y1276" s="1" t="s">
        <v>1776</v>
      </c>
      <c r="Z1276" s="1" t="s">
        <v>838</v>
      </c>
      <c r="AA1276" s="8">
        <v>958434</v>
      </c>
    </row>
    <row r="1277" spans="22:27">
      <c r="V1277" s="7">
        <v>913070101</v>
      </c>
      <c r="W1277" s="1" t="s">
        <v>933</v>
      </c>
      <c r="X1277" s="8">
        <v>14</v>
      </c>
      <c r="Y1277" s="1" t="s">
        <v>1777</v>
      </c>
      <c r="Z1277" s="1" t="s">
        <v>1778</v>
      </c>
      <c r="AA1277" s="8">
        <v>958388</v>
      </c>
    </row>
    <row r="1278" spans="22:27">
      <c r="V1278" s="7">
        <v>913070106</v>
      </c>
      <c r="W1278" s="1" t="s">
        <v>933</v>
      </c>
      <c r="X1278" s="8">
        <v>14</v>
      </c>
      <c r="Y1278" s="1" t="s">
        <v>1777</v>
      </c>
      <c r="Z1278" s="1" t="s">
        <v>935</v>
      </c>
      <c r="AA1278" s="8">
        <v>958388</v>
      </c>
    </row>
    <row r="1279" spans="22:27">
      <c r="V1279" s="7">
        <v>913080101</v>
      </c>
      <c r="W1279" s="1" t="s">
        <v>933</v>
      </c>
      <c r="X1279" s="8">
        <v>14</v>
      </c>
      <c r="Y1279" s="1" t="s">
        <v>1779</v>
      </c>
      <c r="Z1279" s="1" t="s">
        <v>60</v>
      </c>
      <c r="AA1279" s="8">
        <v>958372</v>
      </c>
    </row>
    <row r="1280" spans="22:27">
      <c r="V1280" s="7">
        <v>913080401</v>
      </c>
      <c r="W1280" s="1" t="s">
        <v>933</v>
      </c>
      <c r="X1280" s="8">
        <v>14</v>
      </c>
      <c r="Y1280" s="1" t="s">
        <v>1779</v>
      </c>
      <c r="Z1280" s="1" t="s">
        <v>728</v>
      </c>
      <c r="AA1280" s="8">
        <v>958372</v>
      </c>
    </row>
    <row r="1281" spans="22:27">
      <c r="V1281" s="7">
        <v>913080501</v>
      </c>
      <c r="W1281" s="1" t="s">
        <v>933</v>
      </c>
      <c r="X1281" s="8">
        <v>14</v>
      </c>
      <c r="Y1281" s="1" t="s">
        <v>1779</v>
      </c>
      <c r="Z1281" s="1" t="s">
        <v>729</v>
      </c>
      <c r="AA1281" s="8">
        <v>958372</v>
      </c>
    </row>
    <row r="1282" spans="22:27">
      <c r="V1282" s="7">
        <v>913080601</v>
      </c>
      <c r="W1282" s="1" t="s">
        <v>933</v>
      </c>
      <c r="X1282" s="8">
        <v>14</v>
      </c>
      <c r="Y1282" s="1" t="s">
        <v>1779</v>
      </c>
      <c r="Z1282" s="1" t="s">
        <v>730</v>
      </c>
      <c r="AA1282" s="8">
        <v>958372</v>
      </c>
    </row>
    <row r="1283" spans="22:27">
      <c r="V1283" s="7">
        <v>913080701</v>
      </c>
      <c r="W1283" s="1" t="s">
        <v>933</v>
      </c>
      <c r="X1283" s="8">
        <v>14</v>
      </c>
      <c r="Y1283" s="1" t="s">
        <v>1779</v>
      </c>
      <c r="Z1283" s="1" t="s">
        <v>731</v>
      </c>
      <c r="AA1283" s="8">
        <v>958372</v>
      </c>
    </row>
    <row r="1284" spans="22:27">
      <c r="V1284" s="7">
        <v>913080801</v>
      </c>
      <c r="W1284" s="1" t="s">
        <v>933</v>
      </c>
      <c r="X1284" s="8">
        <v>14</v>
      </c>
      <c r="Y1284" s="1" t="s">
        <v>1779</v>
      </c>
      <c r="Z1284" s="1" t="s">
        <v>732</v>
      </c>
      <c r="AA1284" s="8">
        <v>958372</v>
      </c>
    </row>
    <row r="1285" spans="22:27">
      <c r="V1285" s="7">
        <v>913080901</v>
      </c>
      <c r="W1285" s="1" t="s">
        <v>933</v>
      </c>
      <c r="X1285" s="8">
        <v>14</v>
      </c>
      <c r="Y1285" s="1" t="s">
        <v>1779</v>
      </c>
      <c r="Z1285" s="1" t="s">
        <v>733</v>
      </c>
      <c r="AA1285" s="8">
        <v>958372</v>
      </c>
    </row>
    <row r="1286" spans="22:27">
      <c r="V1286" s="7">
        <v>913081001</v>
      </c>
      <c r="W1286" s="1" t="s">
        <v>933</v>
      </c>
      <c r="X1286" s="8">
        <v>14</v>
      </c>
      <c r="Y1286" s="1" t="s">
        <v>1779</v>
      </c>
      <c r="Z1286" s="1" t="s">
        <v>734</v>
      </c>
      <c r="AA1286" s="8">
        <v>958372</v>
      </c>
    </row>
    <row r="1287" spans="22:27">
      <c r="V1287" s="7">
        <v>913081101</v>
      </c>
      <c r="W1287" s="1" t="s">
        <v>933</v>
      </c>
      <c r="X1287" s="8">
        <v>14</v>
      </c>
      <c r="Y1287" s="1" t="s">
        <v>1779</v>
      </c>
      <c r="Z1287" s="1" t="s">
        <v>735</v>
      </c>
      <c r="AA1287" s="8">
        <v>958372</v>
      </c>
    </row>
    <row r="1288" spans="22:27">
      <c r="V1288" s="7">
        <v>913081201</v>
      </c>
      <c r="W1288" s="1" t="s">
        <v>933</v>
      </c>
      <c r="X1288" s="8">
        <v>14</v>
      </c>
      <c r="Y1288" s="1" t="s">
        <v>1779</v>
      </c>
      <c r="Z1288" s="1" t="s">
        <v>736</v>
      </c>
      <c r="AA1288" s="8">
        <v>958372</v>
      </c>
    </row>
    <row r="1289" spans="22:27">
      <c r="V1289" s="7">
        <v>913081301</v>
      </c>
      <c r="W1289" s="1" t="s">
        <v>933</v>
      </c>
      <c r="X1289" s="8">
        <v>14</v>
      </c>
      <c r="Y1289" s="1" t="s">
        <v>1779</v>
      </c>
      <c r="Z1289" s="1" t="s">
        <v>737</v>
      </c>
      <c r="AA1289" s="8">
        <v>958372</v>
      </c>
    </row>
    <row r="1290" spans="22:27">
      <c r="V1290" s="7">
        <v>913081401</v>
      </c>
      <c r="W1290" s="1" t="s">
        <v>933</v>
      </c>
      <c r="X1290" s="8">
        <v>14</v>
      </c>
      <c r="Y1290" s="1" t="s">
        <v>1779</v>
      </c>
      <c r="Z1290" s="1" t="s">
        <v>738</v>
      </c>
      <c r="AA1290" s="8">
        <v>958372</v>
      </c>
    </row>
    <row r="1291" spans="22:27">
      <c r="V1291" s="7">
        <v>913081703</v>
      </c>
      <c r="W1291" s="1" t="s">
        <v>933</v>
      </c>
      <c r="X1291" s="8">
        <v>14</v>
      </c>
      <c r="Y1291" s="1" t="s">
        <v>1779</v>
      </c>
      <c r="Z1291" s="1" t="s">
        <v>739</v>
      </c>
      <c r="AA1291" s="8">
        <v>958372</v>
      </c>
    </row>
    <row r="1292" spans="22:27">
      <c r="V1292" s="7">
        <v>913081802</v>
      </c>
      <c r="W1292" s="1" t="s">
        <v>933</v>
      </c>
      <c r="X1292" s="8">
        <v>14</v>
      </c>
      <c r="Y1292" s="1" t="s">
        <v>1779</v>
      </c>
      <c r="Z1292" s="1" t="s">
        <v>740</v>
      </c>
      <c r="AA1292" s="8">
        <v>958372</v>
      </c>
    </row>
    <row r="1293" spans="22:27">
      <c r="V1293" s="7">
        <v>913081803</v>
      </c>
      <c r="W1293" s="1" t="s">
        <v>933</v>
      </c>
      <c r="X1293" s="8">
        <v>14</v>
      </c>
      <c r="Y1293" s="1" t="s">
        <v>1779</v>
      </c>
      <c r="Z1293" s="1" t="s">
        <v>741</v>
      </c>
      <c r="AA1293" s="8">
        <v>958372</v>
      </c>
    </row>
    <row r="1294" spans="22:27">
      <c r="V1294" s="7">
        <v>913081804</v>
      </c>
      <c r="W1294" s="1" t="s">
        <v>933</v>
      </c>
      <c r="X1294" s="8">
        <v>14</v>
      </c>
      <c r="Y1294" s="1" t="s">
        <v>1779</v>
      </c>
      <c r="Z1294" s="1" t="s">
        <v>742</v>
      </c>
      <c r="AA1294" s="8">
        <v>958372</v>
      </c>
    </row>
    <row r="1295" spans="22:27">
      <c r="V1295" s="7">
        <v>913081805</v>
      </c>
      <c r="W1295" s="1" t="s">
        <v>933</v>
      </c>
      <c r="X1295" s="8">
        <v>14</v>
      </c>
      <c r="Y1295" s="1" t="s">
        <v>1779</v>
      </c>
      <c r="Z1295" s="1" t="s">
        <v>743</v>
      </c>
      <c r="AA1295" s="8">
        <v>958372</v>
      </c>
    </row>
    <row r="1296" spans="22:27">
      <c r="V1296" s="7">
        <v>913081901</v>
      </c>
      <c r="W1296" s="1" t="s">
        <v>933</v>
      </c>
      <c r="X1296" s="8">
        <v>14</v>
      </c>
      <c r="Y1296" s="1" t="s">
        <v>1779</v>
      </c>
      <c r="Z1296" s="1" t="s">
        <v>744</v>
      </c>
      <c r="AA1296" s="8">
        <v>958372</v>
      </c>
    </row>
    <row r="1297" spans="22:27">
      <c r="V1297" s="7">
        <v>913250111</v>
      </c>
      <c r="W1297" s="1" t="s">
        <v>933</v>
      </c>
      <c r="X1297" s="8">
        <v>14</v>
      </c>
      <c r="Y1297" s="1" t="s">
        <v>1779</v>
      </c>
      <c r="Z1297" s="1" t="s">
        <v>840</v>
      </c>
      <c r="AA1297" s="8">
        <v>958372</v>
      </c>
    </row>
    <row r="1298" spans="22:27">
      <c r="V1298" s="7">
        <v>913250139</v>
      </c>
      <c r="W1298" s="1" t="s">
        <v>933</v>
      </c>
      <c r="X1298" s="8">
        <v>14</v>
      </c>
      <c r="Y1298" s="1" t="s">
        <v>1779</v>
      </c>
      <c r="Z1298" s="1" t="s">
        <v>866</v>
      </c>
      <c r="AA1298" s="8">
        <v>958372</v>
      </c>
    </row>
    <row r="1299" spans="22:27">
      <c r="V1299" s="7">
        <v>913090101</v>
      </c>
      <c r="W1299" s="1" t="s">
        <v>933</v>
      </c>
      <c r="X1299" s="8">
        <v>14</v>
      </c>
      <c r="Y1299" s="1" t="s">
        <v>1780</v>
      </c>
      <c r="Z1299" s="1" t="s">
        <v>58</v>
      </c>
      <c r="AA1299" s="8">
        <v>958380</v>
      </c>
    </row>
    <row r="1300" spans="22:27">
      <c r="V1300" s="7">
        <v>913090202</v>
      </c>
      <c r="W1300" s="1" t="s">
        <v>933</v>
      </c>
      <c r="X1300" s="8">
        <v>14</v>
      </c>
      <c r="Y1300" s="1" t="s">
        <v>1780</v>
      </c>
      <c r="Z1300" s="1" t="s">
        <v>745</v>
      </c>
      <c r="AA1300" s="8">
        <v>958380</v>
      </c>
    </row>
    <row r="1301" spans="22:27">
      <c r="V1301" s="7">
        <v>913090203</v>
      </c>
      <c r="W1301" s="1" t="s">
        <v>933</v>
      </c>
      <c r="X1301" s="8">
        <v>14</v>
      </c>
      <c r="Y1301" s="1" t="s">
        <v>1780</v>
      </c>
      <c r="Z1301" s="1" t="s">
        <v>746</v>
      </c>
      <c r="AA1301" s="8">
        <v>958380</v>
      </c>
    </row>
    <row r="1302" spans="22:27">
      <c r="V1302" s="7">
        <v>913090204</v>
      </c>
      <c r="W1302" s="1" t="s">
        <v>933</v>
      </c>
      <c r="X1302" s="8">
        <v>14</v>
      </c>
      <c r="Y1302" s="1" t="s">
        <v>1780</v>
      </c>
      <c r="Z1302" s="1" t="s">
        <v>747</v>
      </c>
      <c r="AA1302" s="8">
        <v>958380</v>
      </c>
    </row>
    <row r="1303" spans="22:27">
      <c r="V1303" s="7">
        <v>913090205</v>
      </c>
      <c r="W1303" s="1" t="s">
        <v>933</v>
      </c>
      <c r="X1303" s="8">
        <v>14</v>
      </c>
      <c r="Y1303" s="1" t="s">
        <v>1780</v>
      </c>
      <c r="Z1303" s="1" t="s">
        <v>748</v>
      </c>
      <c r="AA1303" s="8">
        <v>958380</v>
      </c>
    </row>
    <row r="1304" spans="22:27">
      <c r="V1304" s="7">
        <v>913090301</v>
      </c>
      <c r="W1304" s="1" t="s">
        <v>933</v>
      </c>
      <c r="X1304" s="8">
        <v>14</v>
      </c>
      <c r="Y1304" s="1" t="s">
        <v>1780</v>
      </c>
      <c r="Z1304" s="1" t="s">
        <v>749</v>
      </c>
      <c r="AA1304" s="8">
        <v>958380</v>
      </c>
    </row>
    <row r="1305" spans="22:27">
      <c r="V1305" s="7">
        <v>913090404</v>
      </c>
      <c r="W1305" s="1" t="s">
        <v>933</v>
      </c>
      <c r="X1305" s="8">
        <v>14</v>
      </c>
      <c r="Y1305" s="1" t="s">
        <v>1780</v>
      </c>
      <c r="Z1305" s="1" t="s">
        <v>934</v>
      </c>
      <c r="AA1305" s="8">
        <v>958380</v>
      </c>
    </row>
    <row r="1306" spans="22:27">
      <c r="V1306" s="7">
        <v>913090607</v>
      </c>
      <c r="W1306" s="1" t="s">
        <v>933</v>
      </c>
      <c r="X1306" s="8">
        <v>14</v>
      </c>
      <c r="Y1306" s="1" t="s">
        <v>1780</v>
      </c>
      <c r="Z1306" s="1" t="s">
        <v>750</v>
      </c>
      <c r="AA1306" s="8">
        <v>958380</v>
      </c>
    </row>
    <row r="1307" spans="22:27">
      <c r="V1307" s="7">
        <v>913090701</v>
      </c>
      <c r="W1307" s="1" t="s">
        <v>933</v>
      </c>
      <c r="X1307" s="8">
        <v>14</v>
      </c>
      <c r="Y1307" s="1" t="s">
        <v>1780</v>
      </c>
      <c r="Z1307" s="1" t="s">
        <v>751</v>
      </c>
      <c r="AA1307" s="8">
        <v>958380</v>
      </c>
    </row>
    <row r="1308" spans="22:27">
      <c r="V1308" s="7">
        <v>913091501</v>
      </c>
      <c r="W1308" s="1" t="s">
        <v>933</v>
      </c>
      <c r="X1308" s="8">
        <v>14</v>
      </c>
      <c r="Y1308" s="1" t="s">
        <v>1780</v>
      </c>
      <c r="Z1308" s="1" t="s">
        <v>752</v>
      </c>
      <c r="AA1308" s="8">
        <v>958380</v>
      </c>
    </row>
    <row r="1309" spans="22:27">
      <c r="V1309" s="7">
        <v>913091702</v>
      </c>
      <c r="W1309" s="1" t="s">
        <v>933</v>
      </c>
      <c r="X1309" s="8">
        <v>14</v>
      </c>
      <c r="Y1309" s="1" t="s">
        <v>1780</v>
      </c>
      <c r="Z1309" s="1" t="s">
        <v>753</v>
      </c>
      <c r="AA1309" s="8">
        <v>958380</v>
      </c>
    </row>
    <row r="1310" spans="22:27">
      <c r="V1310" s="7">
        <v>913091703</v>
      </c>
      <c r="W1310" s="1" t="s">
        <v>933</v>
      </c>
      <c r="X1310" s="8">
        <v>14</v>
      </c>
      <c r="Y1310" s="1" t="s">
        <v>1780</v>
      </c>
      <c r="Z1310" s="1" t="s">
        <v>754</v>
      </c>
      <c r="AA1310" s="8">
        <v>958380</v>
      </c>
    </row>
    <row r="1311" spans="22:27">
      <c r="V1311" s="7">
        <v>913091704</v>
      </c>
      <c r="W1311" s="1" t="s">
        <v>933</v>
      </c>
      <c r="X1311" s="8">
        <v>14</v>
      </c>
      <c r="Y1311" s="1" t="s">
        <v>1780</v>
      </c>
      <c r="Z1311" s="1" t="s">
        <v>755</v>
      </c>
      <c r="AA1311" s="8">
        <v>958380</v>
      </c>
    </row>
    <row r="1312" spans="22:27">
      <c r="V1312" s="7">
        <v>913091705</v>
      </c>
      <c r="W1312" s="1" t="s">
        <v>933</v>
      </c>
      <c r="X1312" s="8">
        <v>14</v>
      </c>
      <c r="Y1312" s="1" t="s">
        <v>1780</v>
      </c>
      <c r="Z1312" s="1" t="s">
        <v>756</v>
      </c>
      <c r="AA1312" s="8">
        <v>958380</v>
      </c>
    </row>
    <row r="1313" spans="22:27">
      <c r="V1313" s="7">
        <v>913091706</v>
      </c>
      <c r="W1313" s="1" t="s">
        <v>933</v>
      </c>
      <c r="X1313" s="8">
        <v>14</v>
      </c>
      <c r="Y1313" s="1" t="s">
        <v>1780</v>
      </c>
      <c r="Z1313" s="1" t="s">
        <v>757</v>
      </c>
      <c r="AA1313" s="8">
        <v>958380</v>
      </c>
    </row>
    <row r="1314" spans="22:27">
      <c r="V1314" s="7">
        <v>913091707</v>
      </c>
      <c r="W1314" s="1" t="s">
        <v>933</v>
      </c>
      <c r="X1314" s="8">
        <v>14</v>
      </c>
      <c r="Y1314" s="1" t="s">
        <v>1780</v>
      </c>
      <c r="Z1314" s="1" t="s">
        <v>758</v>
      </c>
      <c r="AA1314" s="8">
        <v>958380</v>
      </c>
    </row>
    <row r="1315" spans="22:27">
      <c r="V1315" s="7">
        <v>913091709</v>
      </c>
      <c r="W1315" s="1" t="s">
        <v>933</v>
      </c>
      <c r="X1315" s="8">
        <v>14</v>
      </c>
      <c r="Y1315" s="1" t="s">
        <v>1780</v>
      </c>
      <c r="Z1315" s="1" t="s">
        <v>44</v>
      </c>
      <c r="AA1315" s="8">
        <v>958380</v>
      </c>
    </row>
    <row r="1316" spans="22:27">
      <c r="V1316" s="7">
        <v>913091710</v>
      </c>
      <c r="W1316" s="1" t="s">
        <v>933</v>
      </c>
      <c r="X1316" s="8">
        <v>14</v>
      </c>
      <c r="Y1316" s="1" t="s">
        <v>1780</v>
      </c>
      <c r="Z1316" s="1" t="s">
        <v>759</v>
      </c>
      <c r="AA1316" s="8">
        <v>958380</v>
      </c>
    </row>
    <row r="1317" spans="22:27">
      <c r="V1317" s="7">
        <v>913091711</v>
      </c>
      <c r="W1317" s="1" t="s">
        <v>933</v>
      </c>
      <c r="X1317" s="8">
        <v>14</v>
      </c>
      <c r="Y1317" s="1" t="s">
        <v>1780</v>
      </c>
      <c r="Z1317" s="1" t="s">
        <v>760</v>
      </c>
      <c r="AA1317" s="8">
        <v>958380</v>
      </c>
    </row>
    <row r="1318" spans="22:27">
      <c r="V1318" s="7">
        <v>913091712</v>
      </c>
      <c r="W1318" s="1" t="s">
        <v>933</v>
      </c>
      <c r="X1318" s="8">
        <v>14</v>
      </c>
      <c r="Y1318" s="1" t="s">
        <v>1780</v>
      </c>
      <c r="Z1318" s="1" t="s">
        <v>761</v>
      </c>
      <c r="AA1318" s="8">
        <v>958380</v>
      </c>
    </row>
    <row r="1319" spans="22:27">
      <c r="V1319" s="7">
        <v>913091801</v>
      </c>
      <c r="W1319" s="1" t="s">
        <v>933</v>
      </c>
      <c r="X1319" s="8">
        <v>14</v>
      </c>
      <c r="Y1319" s="1" t="s">
        <v>1780</v>
      </c>
      <c r="Z1319" s="1" t="s">
        <v>762</v>
      </c>
      <c r="AA1319" s="8">
        <v>958380</v>
      </c>
    </row>
    <row r="1320" spans="22:27">
      <c r="V1320" s="7">
        <v>913250110</v>
      </c>
      <c r="W1320" s="1" t="s">
        <v>933</v>
      </c>
      <c r="X1320" s="8">
        <v>14</v>
      </c>
      <c r="Y1320" s="1" t="s">
        <v>1780</v>
      </c>
      <c r="Z1320" s="1" t="s">
        <v>839</v>
      </c>
      <c r="AA1320" s="8">
        <v>958380</v>
      </c>
    </row>
    <row r="1321" spans="22:27">
      <c r="V1321" s="7">
        <v>913100101</v>
      </c>
      <c r="W1321" s="1" t="s">
        <v>933</v>
      </c>
      <c r="X1321" s="8">
        <v>14</v>
      </c>
      <c r="Y1321" s="1" t="s">
        <v>1781</v>
      </c>
      <c r="Z1321" s="1" t="s">
        <v>763</v>
      </c>
      <c r="AA1321" s="8">
        <v>958493</v>
      </c>
    </row>
    <row r="1322" spans="22:27">
      <c r="V1322" s="7">
        <v>913110101</v>
      </c>
      <c r="W1322" s="1" t="s">
        <v>933</v>
      </c>
      <c r="X1322" s="8">
        <v>14</v>
      </c>
      <c r="Y1322" s="1" t="s">
        <v>1782</v>
      </c>
      <c r="Z1322" s="1" t="s">
        <v>59</v>
      </c>
      <c r="AA1322" s="8">
        <v>958493</v>
      </c>
    </row>
    <row r="1323" spans="22:27">
      <c r="V1323" s="7">
        <v>913250107</v>
      </c>
      <c r="W1323" s="1" t="s">
        <v>933</v>
      </c>
      <c r="X1323" s="8">
        <v>14</v>
      </c>
      <c r="Y1323" s="1" t="s">
        <v>1782</v>
      </c>
      <c r="Z1323" s="1" t="s">
        <v>837</v>
      </c>
      <c r="AA1323" s="8">
        <v>958277</v>
      </c>
    </row>
    <row r="1324" spans="22:27">
      <c r="V1324" s="7">
        <v>913110201</v>
      </c>
      <c r="W1324" s="1" t="s">
        <v>933</v>
      </c>
      <c r="X1324" s="8">
        <v>14</v>
      </c>
      <c r="Y1324" s="1" t="s">
        <v>1783</v>
      </c>
      <c r="Z1324" s="1" t="s">
        <v>764</v>
      </c>
      <c r="AA1324" s="8">
        <v>958495</v>
      </c>
    </row>
    <row r="1325" spans="22:27">
      <c r="V1325" s="7">
        <v>913110301</v>
      </c>
      <c r="W1325" s="1" t="s">
        <v>933</v>
      </c>
      <c r="X1325" s="8">
        <v>14</v>
      </c>
      <c r="Y1325" s="1" t="s">
        <v>1784</v>
      </c>
      <c r="Z1325" s="1" t="s">
        <v>765</v>
      </c>
      <c r="AA1325" s="8">
        <v>958495</v>
      </c>
    </row>
    <row r="1326" spans="22:27">
      <c r="V1326" s="7">
        <v>913120101</v>
      </c>
      <c r="W1326" s="1" t="s">
        <v>933</v>
      </c>
      <c r="X1326" s="8">
        <v>14</v>
      </c>
      <c r="Y1326" s="1" t="s">
        <v>1785</v>
      </c>
      <c r="Z1326" s="1" t="s">
        <v>766</v>
      </c>
      <c r="AA1326" s="8">
        <v>958495</v>
      </c>
    </row>
    <row r="1327" spans="22:27">
      <c r="V1327" s="7">
        <v>913140101</v>
      </c>
      <c r="W1327" s="1" t="s">
        <v>933</v>
      </c>
      <c r="X1327" s="8">
        <v>14</v>
      </c>
      <c r="Y1327" s="1" t="s">
        <v>1786</v>
      </c>
      <c r="Z1327" s="1" t="s">
        <v>767</v>
      </c>
      <c r="AA1327" s="8">
        <v>958495</v>
      </c>
    </row>
    <row r="1328" spans="22:27">
      <c r="V1328" s="7">
        <v>913140103</v>
      </c>
      <c r="W1328" s="1" t="s">
        <v>933</v>
      </c>
      <c r="X1328" s="8">
        <v>14</v>
      </c>
      <c r="Y1328" s="1" t="s">
        <v>1786</v>
      </c>
      <c r="Z1328" s="1" t="s">
        <v>768</v>
      </c>
      <c r="AA1328" s="8">
        <v>958495</v>
      </c>
    </row>
    <row r="1329" spans="22:27">
      <c r="V1329" s="7">
        <v>913140403</v>
      </c>
      <c r="W1329" s="1" t="s">
        <v>933</v>
      </c>
      <c r="X1329" s="8">
        <v>14</v>
      </c>
      <c r="Y1329" s="1" t="s">
        <v>1786</v>
      </c>
      <c r="Z1329" s="1" t="s">
        <v>769</v>
      </c>
      <c r="AA1329" s="8">
        <v>958521</v>
      </c>
    </row>
    <row r="1330" spans="22:27">
      <c r="V1330" s="7">
        <v>913140404</v>
      </c>
      <c r="W1330" s="1" t="s">
        <v>933</v>
      </c>
      <c r="X1330" s="8">
        <v>14</v>
      </c>
      <c r="Y1330" s="1" t="s">
        <v>1786</v>
      </c>
      <c r="Z1330" s="1" t="s">
        <v>770</v>
      </c>
      <c r="AA1330" s="8">
        <v>958388</v>
      </c>
    </row>
    <row r="1331" spans="22:27">
      <c r="V1331" s="7">
        <v>913140501</v>
      </c>
      <c r="W1331" s="1" t="s">
        <v>933</v>
      </c>
      <c r="X1331" s="8">
        <v>14</v>
      </c>
      <c r="Y1331" s="1" t="s">
        <v>1786</v>
      </c>
      <c r="Z1331" s="1" t="s">
        <v>771</v>
      </c>
      <c r="AA1331" s="8">
        <v>958525</v>
      </c>
    </row>
    <row r="1332" spans="22:27">
      <c r="V1332" s="7">
        <v>913140601</v>
      </c>
      <c r="W1332" s="1" t="s">
        <v>933</v>
      </c>
      <c r="X1332" s="8">
        <v>14</v>
      </c>
      <c r="Y1332" s="1" t="s">
        <v>1786</v>
      </c>
      <c r="Z1332" s="1" t="s">
        <v>772</v>
      </c>
      <c r="AA1332" s="8">
        <v>958506</v>
      </c>
    </row>
    <row r="1333" spans="22:27">
      <c r="V1333" s="7">
        <v>913140701</v>
      </c>
      <c r="W1333" s="1" t="s">
        <v>933</v>
      </c>
      <c r="X1333" s="8">
        <v>14</v>
      </c>
      <c r="Y1333" s="1" t="s">
        <v>1786</v>
      </c>
      <c r="Z1333" s="1" t="s">
        <v>773</v>
      </c>
      <c r="AA1333" s="8">
        <v>958388</v>
      </c>
    </row>
    <row r="1334" spans="22:27">
      <c r="V1334" s="7">
        <v>913180406</v>
      </c>
      <c r="W1334" s="1" t="s">
        <v>933</v>
      </c>
      <c r="X1334" s="8">
        <v>14</v>
      </c>
      <c r="Y1334" s="1" t="s">
        <v>1786</v>
      </c>
      <c r="Z1334" s="1" t="s">
        <v>802</v>
      </c>
      <c r="AA1334" s="8">
        <v>958388</v>
      </c>
    </row>
    <row r="1335" spans="22:27">
      <c r="V1335" s="7">
        <v>913250112</v>
      </c>
      <c r="W1335" s="1" t="s">
        <v>933</v>
      </c>
      <c r="X1335" s="8">
        <v>14</v>
      </c>
      <c r="Y1335" s="1" t="s">
        <v>1786</v>
      </c>
      <c r="Z1335" s="1" t="s">
        <v>841</v>
      </c>
      <c r="AA1335" s="8">
        <v>958501</v>
      </c>
    </row>
    <row r="1336" spans="22:27">
      <c r="V1336" s="7">
        <v>913250119</v>
      </c>
      <c r="W1336" s="1" t="s">
        <v>933</v>
      </c>
      <c r="X1336" s="8">
        <v>14</v>
      </c>
      <c r="Y1336" s="1" t="s">
        <v>1786</v>
      </c>
      <c r="Z1336" s="1" t="s">
        <v>847</v>
      </c>
      <c r="AA1336" s="8">
        <v>958388</v>
      </c>
    </row>
    <row r="1337" spans="22:27">
      <c r="V1337" s="7">
        <v>913250133</v>
      </c>
      <c r="W1337" s="1" t="s">
        <v>933</v>
      </c>
      <c r="X1337" s="8">
        <v>14</v>
      </c>
      <c r="Y1337" s="1" t="s">
        <v>1786</v>
      </c>
      <c r="Z1337" s="1" t="s">
        <v>861</v>
      </c>
      <c r="AA1337" s="8">
        <v>958426</v>
      </c>
    </row>
    <row r="1338" spans="22:27">
      <c r="V1338" s="7">
        <v>913250140</v>
      </c>
      <c r="W1338" s="1" t="s">
        <v>933</v>
      </c>
      <c r="X1338" s="8">
        <v>14</v>
      </c>
      <c r="Y1338" s="1" t="s">
        <v>1786</v>
      </c>
      <c r="Z1338" s="1" t="s">
        <v>867</v>
      </c>
      <c r="AA1338" s="8">
        <v>958657</v>
      </c>
    </row>
    <row r="1339" spans="22:27">
      <c r="V1339" s="7">
        <v>913150101</v>
      </c>
      <c r="W1339" s="1" t="s">
        <v>933</v>
      </c>
      <c r="X1339" s="8">
        <v>14</v>
      </c>
      <c r="Y1339" s="1" t="s">
        <v>1787</v>
      </c>
      <c r="Z1339" s="1" t="s">
        <v>774</v>
      </c>
      <c r="AA1339" s="8">
        <v>958388</v>
      </c>
    </row>
    <row r="1340" spans="22:27">
      <c r="V1340" s="7">
        <v>913160101</v>
      </c>
      <c r="W1340" s="1" t="s">
        <v>933</v>
      </c>
      <c r="X1340" s="8">
        <v>14</v>
      </c>
      <c r="Y1340" s="1" t="s">
        <v>1787</v>
      </c>
      <c r="Z1340" s="1" t="s">
        <v>775</v>
      </c>
      <c r="AA1340" s="8">
        <v>958388</v>
      </c>
    </row>
    <row r="1341" spans="22:27">
      <c r="V1341" s="7">
        <v>913160202</v>
      </c>
      <c r="W1341" s="1" t="s">
        <v>933</v>
      </c>
      <c r="X1341" s="8">
        <v>14</v>
      </c>
      <c r="Y1341" s="1" t="s">
        <v>1787</v>
      </c>
      <c r="Z1341" s="1" t="s">
        <v>776</v>
      </c>
      <c r="AA1341" s="8">
        <v>958388</v>
      </c>
    </row>
    <row r="1342" spans="22:27">
      <c r="V1342" s="7">
        <v>913160203</v>
      </c>
      <c r="W1342" s="1" t="s">
        <v>933</v>
      </c>
      <c r="X1342" s="8">
        <v>14</v>
      </c>
      <c r="Y1342" s="1" t="s">
        <v>1787</v>
      </c>
      <c r="Z1342" s="1" t="s">
        <v>777</v>
      </c>
      <c r="AA1342" s="8">
        <v>958388</v>
      </c>
    </row>
    <row r="1343" spans="22:27">
      <c r="V1343" s="7">
        <v>913160204</v>
      </c>
      <c r="W1343" s="1" t="s">
        <v>933</v>
      </c>
      <c r="X1343" s="8">
        <v>14</v>
      </c>
      <c r="Y1343" s="1" t="s">
        <v>1787</v>
      </c>
      <c r="Z1343" s="1" t="s">
        <v>778</v>
      </c>
      <c r="AA1343" s="8">
        <v>958388</v>
      </c>
    </row>
    <row r="1344" spans="22:27">
      <c r="V1344" s="7">
        <v>913160207</v>
      </c>
      <c r="W1344" s="1" t="s">
        <v>933</v>
      </c>
      <c r="X1344" s="8">
        <v>14</v>
      </c>
      <c r="Y1344" s="1" t="s">
        <v>1787</v>
      </c>
      <c r="Z1344" s="1" t="s">
        <v>779</v>
      </c>
      <c r="AA1344" s="8">
        <v>958388</v>
      </c>
    </row>
    <row r="1345" spans="22:27">
      <c r="V1345" s="7">
        <v>913160302</v>
      </c>
      <c r="W1345" s="1" t="s">
        <v>933</v>
      </c>
      <c r="X1345" s="8">
        <v>14</v>
      </c>
      <c r="Y1345" s="1" t="s">
        <v>1787</v>
      </c>
      <c r="Z1345" s="1" t="s">
        <v>780</v>
      </c>
      <c r="AA1345" s="8">
        <v>958495</v>
      </c>
    </row>
    <row r="1346" spans="22:27">
      <c r="V1346" s="7">
        <v>913160303</v>
      </c>
      <c r="W1346" s="1" t="s">
        <v>933</v>
      </c>
      <c r="X1346" s="8">
        <v>14</v>
      </c>
      <c r="Y1346" s="1" t="s">
        <v>1787</v>
      </c>
      <c r="Z1346" s="1" t="s">
        <v>781</v>
      </c>
      <c r="AA1346" s="8">
        <v>958495</v>
      </c>
    </row>
    <row r="1347" spans="22:27">
      <c r="V1347" s="7">
        <v>913160403</v>
      </c>
      <c r="W1347" s="1" t="s">
        <v>933</v>
      </c>
      <c r="X1347" s="8">
        <v>14</v>
      </c>
      <c r="Y1347" s="1" t="s">
        <v>1787</v>
      </c>
      <c r="Z1347" s="1" t="s">
        <v>782</v>
      </c>
      <c r="AA1347" s="8">
        <v>958511</v>
      </c>
    </row>
    <row r="1348" spans="22:27">
      <c r="V1348" s="7">
        <v>913160404</v>
      </c>
      <c r="W1348" s="1" t="s">
        <v>933</v>
      </c>
      <c r="X1348" s="8">
        <v>14</v>
      </c>
      <c r="Y1348" s="1" t="s">
        <v>1787</v>
      </c>
      <c r="Z1348" s="1" t="s">
        <v>783</v>
      </c>
      <c r="AA1348" s="8">
        <v>958511</v>
      </c>
    </row>
    <row r="1349" spans="22:27">
      <c r="V1349" s="7">
        <v>913160409</v>
      </c>
      <c r="W1349" s="1" t="s">
        <v>933</v>
      </c>
      <c r="X1349" s="8">
        <v>14</v>
      </c>
      <c r="Y1349" s="1" t="s">
        <v>1787</v>
      </c>
      <c r="Z1349" s="1" t="s">
        <v>784</v>
      </c>
      <c r="AA1349" s="8">
        <v>958388</v>
      </c>
    </row>
    <row r="1350" spans="22:27">
      <c r="V1350" s="7">
        <v>913160501</v>
      </c>
      <c r="W1350" s="1" t="s">
        <v>933</v>
      </c>
      <c r="X1350" s="8">
        <v>14</v>
      </c>
      <c r="Y1350" s="1" t="s">
        <v>1787</v>
      </c>
      <c r="Z1350" s="1" t="s">
        <v>785</v>
      </c>
      <c r="AA1350" s="8">
        <v>958388</v>
      </c>
    </row>
    <row r="1351" spans="22:27">
      <c r="V1351" s="7">
        <v>913180407</v>
      </c>
      <c r="W1351" s="1" t="s">
        <v>933</v>
      </c>
      <c r="X1351" s="8">
        <v>14</v>
      </c>
      <c r="Y1351" s="1" t="s">
        <v>1787</v>
      </c>
      <c r="Z1351" s="1" t="s">
        <v>803</v>
      </c>
      <c r="AA1351" s="8">
        <v>958388</v>
      </c>
    </row>
    <row r="1352" spans="22:27">
      <c r="V1352" s="7">
        <v>913250120</v>
      </c>
      <c r="W1352" s="1" t="s">
        <v>933</v>
      </c>
      <c r="X1352" s="8">
        <v>14</v>
      </c>
      <c r="Y1352" s="1" t="s">
        <v>1787</v>
      </c>
      <c r="Z1352" s="1" t="s">
        <v>848</v>
      </c>
      <c r="AA1352" s="8">
        <v>958388</v>
      </c>
    </row>
    <row r="1353" spans="22:27">
      <c r="V1353" s="7">
        <v>913250134</v>
      </c>
      <c r="W1353" s="1" t="s">
        <v>933</v>
      </c>
      <c r="X1353" s="8">
        <v>14</v>
      </c>
      <c r="Y1353" s="1" t="s">
        <v>1787</v>
      </c>
      <c r="Z1353" s="1" t="s">
        <v>862</v>
      </c>
      <c r="AA1353" s="8">
        <v>958388</v>
      </c>
    </row>
    <row r="1354" spans="22:27">
      <c r="V1354" s="7">
        <v>913250141</v>
      </c>
      <c r="W1354" s="1" t="s">
        <v>933</v>
      </c>
      <c r="X1354" s="8">
        <v>14</v>
      </c>
      <c r="Y1354" s="1" t="s">
        <v>1787</v>
      </c>
      <c r="Z1354" s="1" t="s">
        <v>868</v>
      </c>
      <c r="AA1354" s="8">
        <v>958388</v>
      </c>
    </row>
    <row r="1355" spans="22:27">
      <c r="V1355" s="7">
        <v>913250148</v>
      </c>
      <c r="W1355" s="1" t="s">
        <v>933</v>
      </c>
      <c r="X1355" s="8">
        <v>14</v>
      </c>
      <c r="Y1355" s="1" t="s">
        <v>1787</v>
      </c>
      <c r="Z1355" s="1" t="s">
        <v>875</v>
      </c>
      <c r="AA1355" s="8">
        <v>958388</v>
      </c>
    </row>
    <row r="1356" spans="22:27">
      <c r="V1356" s="7">
        <v>913170101</v>
      </c>
      <c r="W1356" s="1" t="s">
        <v>933</v>
      </c>
      <c r="X1356" s="8">
        <v>14</v>
      </c>
      <c r="Y1356" s="1" t="s">
        <v>1788</v>
      </c>
      <c r="Z1356" s="1" t="s">
        <v>1789</v>
      </c>
      <c r="AA1356" s="8">
        <v>958495</v>
      </c>
    </row>
    <row r="1357" spans="22:27">
      <c r="V1357" s="7">
        <v>913170501</v>
      </c>
      <c r="W1357" s="1" t="s">
        <v>933</v>
      </c>
      <c r="X1357" s="8">
        <v>14</v>
      </c>
      <c r="Y1357" s="1" t="s">
        <v>1788</v>
      </c>
      <c r="Z1357" s="1" t="s">
        <v>786</v>
      </c>
      <c r="AA1357" s="8">
        <v>958495</v>
      </c>
    </row>
    <row r="1358" spans="22:27">
      <c r="V1358" s="7">
        <v>913250113</v>
      </c>
      <c r="W1358" s="1" t="s">
        <v>933</v>
      </c>
      <c r="X1358" s="8">
        <v>14</v>
      </c>
      <c r="Y1358" s="1" t="s">
        <v>1788</v>
      </c>
      <c r="Z1358" s="1" t="s">
        <v>842</v>
      </c>
      <c r="AA1358" s="8">
        <v>958495</v>
      </c>
    </row>
    <row r="1359" spans="22:27">
      <c r="V1359" s="7">
        <v>913250121</v>
      </c>
      <c r="W1359" s="1" t="s">
        <v>933</v>
      </c>
      <c r="X1359" s="8">
        <v>14</v>
      </c>
      <c r="Y1359" s="1" t="s">
        <v>1788</v>
      </c>
      <c r="Z1359" s="1" t="s">
        <v>849</v>
      </c>
      <c r="AA1359" s="8">
        <v>958495</v>
      </c>
    </row>
    <row r="1360" spans="22:27">
      <c r="V1360" s="7">
        <v>913250126</v>
      </c>
      <c r="W1360" s="1" t="s">
        <v>933</v>
      </c>
      <c r="X1360" s="8">
        <v>14</v>
      </c>
      <c r="Y1360" s="1" t="s">
        <v>1788</v>
      </c>
      <c r="Z1360" s="1" t="s">
        <v>854</v>
      </c>
      <c r="AA1360" s="8">
        <v>958495</v>
      </c>
    </row>
    <row r="1361" spans="22:27">
      <c r="V1361" s="7">
        <v>913250129</v>
      </c>
      <c r="W1361" s="1" t="s">
        <v>933</v>
      </c>
      <c r="X1361" s="8">
        <v>14</v>
      </c>
      <c r="Y1361" s="1" t="s">
        <v>1788</v>
      </c>
      <c r="Z1361" s="1" t="s">
        <v>857</v>
      </c>
      <c r="AA1361" s="8">
        <v>958495</v>
      </c>
    </row>
    <row r="1362" spans="22:27">
      <c r="V1362" s="7">
        <v>913250135</v>
      </c>
      <c r="W1362" s="1" t="s">
        <v>933</v>
      </c>
      <c r="X1362" s="8">
        <v>14</v>
      </c>
      <c r="Y1362" s="1" t="s">
        <v>1788</v>
      </c>
      <c r="Z1362" s="1" t="s">
        <v>863</v>
      </c>
      <c r="AA1362" s="8">
        <v>958495</v>
      </c>
    </row>
    <row r="1363" spans="22:27">
      <c r="V1363" s="7">
        <v>913250142</v>
      </c>
      <c r="W1363" s="1" t="s">
        <v>933</v>
      </c>
      <c r="X1363" s="8">
        <v>14</v>
      </c>
      <c r="Y1363" s="1" t="s">
        <v>1788</v>
      </c>
      <c r="Z1363" s="1" t="s">
        <v>869</v>
      </c>
      <c r="AA1363" s="8">
        <v>958495</v>
      </c>
    </row>
    <row r="1364" spans="22:27">
      <c r="V1364" s="7">
        <v>913180101</v>
      </c>
      <c r="W1364" s="1" t="s">
        <v>933</v>
      </c>
      <c r="X1364" s="8">
        <v>14</v>
      </c>
      <c r="Y1364" s="1" t="s">
        <v>1790</v>
      </c>
      <c r="Z1364" s="1" t="s">
        <v>1791</v>
      </c>
      <c r="AA1364" s="8">
        <v>958388</v>
      </c>
    </row>
    <row r="1365" spans="22:27">
      <c r="V1365" s="7">
        <v>913180104</v>
      </c>
      <c r="W1365" s="1" t="s">
        <v>933</v>
      </c>
      <c r="X1365" s="8">
        <v>14</v>
      </c>
      <c r="Y1365" s="1" t="s">
        <v>1790</v>
      </c>
      <c r="Z1365" s="1" t="s">
        <v>787</v>
      </c>
      <c r="AA1365" s="8">
        <v>958388</v>
      </c>
    </row>
    <row r="1366" spans="22:27">
      <c r="V1366" s="7">
        <v>913180110</v>
      </c>
      <c r="W1366" s="1" t="s">
        <v>933</v>
      </c>
      <c r="X1366" s="8">
        <v>14</v>
      </c>
      <c r="Y1366" s="1" t="s">
        <v>1790</v>
      </c>
      <c r="Z1366" s="1" t="s">
        <v>788</v>
      </c>
      <c r="AA1366" s="8">
        <v>958388</v>
      </c>
    </row>
    <row r="1367" spans="22:27">
      <c r="V1367" s="7">
        <v>913180202</v>
      </c>
      <c r="W1367" s="1" t="s">
        <v>933</v>
      </c>
      <c r="X1367" s="8">
        <v>14</v>
      </c>
      <c r="Y1367" s="1" t="s">
        <v>1790</v>
      </c>
      <c r="Z1367" s="1" t="s">
        <v>789</v>
      </c>
      <c r="AA1367" s="8">
        <v>958388</v>
      </c>
    </row>
    <row r="1368" spans="22:27">
      <c r="V1368" s="7">
        <v>913180203</v>
      </c>
      <c r="W1368" s="1" t="s">
        <v>933</v>
      </c>
      <c r="X1368" s="8">
        <v>14</v>
      </c>
      <c r="Y1368" s="1" t="s">
        <v>1790</v>
      </c>
      <c r="Z1368" s="1" t="s">
        <v>790</v>
      </c>
      <c r="AA1368" s="8">
        <v>958388</v>
      </c>
    </row>
    <row r="1369" spans="22:27">
      <c r="V1369" s="7">
        <v>913180204</v>
      </c>
      <c r="W1369" s="1" t="s">
        <v>933</v>
      </c>
      <c r="X1369" s="8">
        <v>14</v>
      </c>
      <c r="Y1369" s="1" t="s">
        <v>1790</v>
      </c>
      <c r="Z1369" s="1" t="s">
        <v>791</v>
      </c>
      <c r="AA1369" s="8">
        <v>958388</v>
      </c>
    </row>
    <row r="1370" spans="22:27">
      <c r="V1370" s="7">
        <v>913180209</v>
      </c>
      <c r="W1370" s="1" t="s">
        <v>933</v>
      </c>
      <c r="X1370" s="8">
        <v>14</v>
      </c>
      <c r="Y1370" s="1" t="s">
        <v>1790</v>
      </c>
      <c r="Z1370" s="1" t="s">
        <v>792</v>
      </c>
      <c r="AA1370" s="8">
        <v>958388</v>
      </c>
    </row>
    <row r="1371" spans="22:27">
      <c r="V1371" s="7">
        <v>913180210</v>
      </c>
      <c r="W1371" s="1" t="s">
        <v>933</v>
      </c>
      <c r="X1371" s="8">
        <v>14</v>
      </c>
      <c r="Y1371" s="1" t="s">
        <v>1790</v>
      </c>
      <c r="Z1371" s="1" t="s">
        <v>793</v>
      </c>
      <c r="AA1371" s="8">
        <v>958388</v>
      </c>
    </row>
    <row r="1372" spans="22:27">
      <c r="V1372" s="7">
        <v>913180211</v>
      </c>
      <c r="W1372" s="1" t="s">
        <v>933</v>
      </c>
      <c r="X1372" s="8">
        <v>14</v>
      </c>
      <c r="Y1372" s="1" t="s">
        <v>1790</v>
      </c>
      <c r="Z1372" s="1" t="s">
        <v>794</v>
      </c>
      <c r="AA1372" s="8">
        <v>958388</v>
      </c>
    </row>
    <row r="1373" spans="22:27">
      <c r="V1373" s="7">
        <v>913180212</v>
      </c>
      <c r="W1373" s="1" t="s">
        <v>933</v>
      </c>
      <c r="X1373" s="8">
        <v>14</v>
      </c>
      <c r="Y1373" s="1" t="s">
        <v>1790</v>
      </c>
      <c r="Z1373" s="1" t="s">
        <v>795</v>
      </c>
      <c r="AA1373" s="8">
        <v>958388</v>
      </c>
    </row>
    <row r="1374" spans="22:27">
      <c r="V1374" s="7">
        <v>913180302</v>
      </c>
      <c r="W1374" s="1" t="s">
        <v>933</v>
      </c>
      <c r="X1374" s="8">
        <v>14</v>
      </c>
      <c r="Y1374" s="1" t="s">
        <v>1790</v>
      </c>
      <c r="Z1374" s="1" t="s">
        <v>796</v>
      </c>
      <c r="AA1374" s="8">
        <v>958495</v>
      </c>
    </row>
    <row r="1375" spans="22:27">
      <c r="V1375" s="7">
        <v>913180304</v>
      </c>
      <c r="W1375" s="1" t="s">
        <v>933</v>
      </c>
      <c r="X1375" s="8">
        <v>14</v>
      </c>
      <c r="Y1375" s="1" t="s">
        <v>1790</v>
      </c>
      <c r="Z1375" s="1" t="s">
        <v>797</v>
      </c>
      <c r="AA1375" s="8">
        <v>958495</v>
      </c>
    </row>
    <row r="1376" spans="22:27">
      <c r="V1376" s="7">
        <v>913180305</v>
      </c>
      <c r="W1376" s="1" t="s">
        <v>933</v>
      </c>
      <c r="X1376" s="8">
        <v>14</v>
      </c>
      <c r="Y1376" s="1" t="s">
        <v>1790</v>
      </c>
      <c r="Z1376" s="1" t="s">
        <v>798</v>
      </c>
      <c r="AA1376" s="8">
        <v>958388</v>
      </c>
    </row>
    <row r="1377" spans="22:27">
      <c r="V1377" s="7">
        <v>913180403</v>
      </c>
      <c r="W1377" s="1" t="s">
        <v>933</v>
      </c>
      <c r="X1377" s="8">
        <v>14</v>
      </c>
      <c r="Y1377" s="1" t="s">
        <v>1790</v>
      </c>
      <c r="Z1377" s="1" t="s">
        <v>799</v>
      </c>
      <c r="AA1377" s="8">
        <v>958388</v>
      </c>
    </row>
    <row r="1378" spans="22:27">
      <c r="V1378" s="7">
        <v>913180404</v>
      </c>
      <c r="W1378" s="1" t="s">
        <v>933</v>
      </c>
      <c r="X1378" s="8">
        <v>14</v>
      </c>
      <c r="Y1378" s="1" t="s">
        <v>1790</v>
      </c>
      <c r="Z1378" s="1" t="s">
        <v>800</v>
      </c>
      <c r="AA1378" s="8">
        <v>958388</v>
      </c>
    </row>
    <row r="1379" spans="22:27">
      <c r="V1379" s="7">
        <v>913180405</v>
      </c>
      <c r="W1379" s="1" t="s">
        <v>933</v>
      </c>
      <c r="X1379" s="8">
        <v>14</v>
      </c>
      <c r="Y1379" s="1" t="s">
        <v>1790</v>
      </c>
      <c r="Z1379" s="1" t="s">
        <v>801</v>
      </c>
      <c r="AA1379" s="8">
        <v>958388</v>
      </c>
    </row>
    <row r="1380" spans="22:27">
      <c r="V1380" s="7">
        <v>913180501</v>
      </c>
      <c r="W1380" s="1" t="s">
        <v>933</v>
      </c>
      <c r="X1380" s="8">
        <v>14</v>
      </c>
      <c r="Y1380" s="1" t="s">
        <v>1790</v>
      </c>
      <c r="Z1380" s="1" t="s">
        <v>804</v>
      </c>
      <c r="AA1380" s="8">
        <v>958503</v>
      </c>
    </row>
    <row r="1381" spans="22:27">
      <c r="V1381" s="7">
        <v>913180601</v>
      </c>
      <c r="W1381" s="1" t="s">
        <v>933</v>
      </c>
      <c r="X1381" s="8">
        <v>14</v>
      </c>
      <c r="Y1381" s="1" t="s">
        <v>1790</v>
      </c>
      <c r="Z1381" s="1" t="s">
        <v>805</v>
      </c>
      <c r="AA1381" s="8">
        <v>958495</v>
      </c>
    </row>
    <row r="1382" spans="22:27">
      <c r="V1382" s="7">
        <v>913180701</v>
      </c>
      <c r="W1382" s="1" t="s">
        <v>933</v>
      </c>
      <c r="X1382" s="8">
        <v>14</v>
      </c>
      <c r="Y1382" s="1" t="s">
        <v>1790</v>
      </c>
      <c r="Z1382" s="1" t="s">
        <v>806</v>
      </c>
      <c r="AA1382" s="8">
        <v>958495</v>
      </c>
    </row>
    <row r="1383" spans="22:27">
      <c r="V1383" s="7">
        <v>913250114</v>
      </c>
      <c r="W1383" s="1" t="s">
        <v>933</v>
      </c>
      <c r="X1383" s="8">
        <v>14</v>
      </c>
      <c r="Y1383" s="1" t="s">
        <v>1790</v>
      </c>
      <c r="Z1383" s="1" t="s">
        <v>843</v>
      </c>
      <c r="AA1383" s="8">
        <v>958495</v>
      </c>
    </row>
    <row r="1384" spans="22:27">
      <c r="V1384" s="7">
        <v>913250115</v>
      </c>
      <c r="W1384" s="1" t="s">
        <v>933</v>
      </c>
      <c r="X1384" s="8">
        <v>14</v>
      </c>
      <c r="Y1384" s="1" t="s">
        <v>1790</v>
      </c>
      <c r="Z1384" s="1" t="s">
        <v>844</v>
      </c>
      <c r="AA1384" s="8">
        <v>958495</v>
      </c>
    </row>
    <row r="1385" spans="22:27">
      <c r="V1385" s="7">
        <v>913250122</v>
      </c>
      <c r="W1385" s="1" t="s">
        <v>933</v>
      </c>
      <c r="X1385" s="8">
        <v>14</v>
      </c>
      <c r="Y1385" s="1" t="s">
        <v>1790</v>
      </c>
      <c r="Z1385" s="1" t="s">
        <v>850</v>
      </c>
      <c r="AA1385" s="8">
        <v>958388</v>
      </c>
    </row>
    <row r="1386" spans="22:27">
      <c r="V1386" s="7">
        <v>913250127</v>
      </c>
      <c r="W1386" s="1" t="s">
        <v>933</v>
      </c>
      <c r="X1386" s="8">
        <v>14</v>
      </c>
      <c r="Y1386" s="1" t="s">
        <v>1790</v>
      </c>
      <c r="Z1386" s="1" t="s">
        <v>855</v>
      </c>
      <c r="AA1386" s="8">
        <v>958388</v>
      </c>
    </row>
    <row r="1387" spans="22:27">
      <c r="V1387" s="7">
        <v>913250130</v>
      </c>
      <c r="W1387" s="1" t="s">
        <v>933</v>
      </c>
      <c r="X1387" s="8">
        <v>14</v>
      </c>
      <c r="Y1387" s="1" t="s">
        <v>1790</v>
      </c>
      <c r="Z1387" s="1" t="s">
        <v>858</v>
      </c>
      <c r="AA1387" s="8">
        <v>958523</v>
      </c>
    </row>
    <row r="1388" spans="22:27">
      <c r="V1388" s="7">
        <v>913250136</v>
      </c>
      <c r="W1388" s="1" t="s">
        <v>933</v>
      </c>
      <c r="X1388" s="8">
        <v>14</v>
      </c>
      <c r="Y1388" s="1" t="s">
        <v>1790</v>
      </c>
      <c r="Z1388" s="1" t="s">
        <v>864</v>
      </c>
      <c r="AA1388" s="8">
        <v>958426</v>
      </c>
    </row>
    <row r="1389" spans="22:27">
      <c r="V1389" s="7">
        <v>913250143</v>
      </c>
      <c r="W1389" s="1" t="s">
        <v>933</v>
      </c>
      <c r="X1389" s="8">
        <v>14</v>
      </c>
      <c r="Y1389" s="1" t="s">
        <v>1790</v>
      </c>
      <c r="Z1389" s="1" t="s">
        <v>870</v>
      </c>
      <c r="AA1389" s="8">
        <v>958409</v>
      </c>
    </row>
    <row r="1390" spans="22:27">
      <c r="V1390" s="7">
        <v>913200201</v>
      </c>
      <c r="W1390" s="1" t="s">
        <v>933</v>
      </c>
      <c r="X1390" s="8">
        <v>14</v>
      </c>
      <c r="Y1390" s="1" t="s">
        <v>1792</v>
      </c>
      <c r="Z1390" s="1" t="s">
        <v>1793</v>
      </c>
      <c r="AA1390" s="8">
        <v>958621</v>
      </c>
    </row>
    <row r="1391" spans="22:27">
      <c r="V1391" s="7">
        <v>913200301</v>
      </c>
      <c r="W1391" s="1" t="s">
        <v>933</v>
      </c>
      <c r="X1391" s="8">
        <v>14</v>
      </c>
      <c r="Y1391" s="1" t="s">
        <v>1792</v>
      </c>
      <c r="Z1391" s="1" t="s">
        <v>807</v>
      </c>
      <c r="AA1391" s="8">
        <v>958621</v>
      </c>
    </row>
    <row r="1392" spans="22:27">
      <c r="V1392" s="7">
        <v>913200401</v>
      </c>
      <c r="W1392" s="1" t="s">
        <v>933</v>
      </c>
      <c r="X1392" s="8">
        <v>14</v>
      </c>
      <c r="Y1392" s="1" t="s">
        <v>1792</v>
      </c>
      <c r="Z1392" s="1" t="s">
        <v>808</v>
      </c>
      <c r="AA1392" s="8">
        <v>958621</v>
      </c>
    </row>
    <row r="1393" spans="22:27">
      <c r="V1393" s="7">
        <v>913200402</v>
      </c>
      <c r="W1393" s="1" t="s">
        <v>933</v>
      </c>
      <c r="X1393" s="8">
        <v>14</v>
      </c>
      <c r="Y1393" s="1" t="s">
        <v>1792</v>
      </c>
      <c r="Z1393" s="1" t="s">
        <v>809</v>
      </c>
      <c r="AA1393" s="8">
        <v>958621</v>
      </c>
    </row>
    <row r="1394" spans="22:27">
      <c r="V1394" s="7">
        <v>913200403</v>
      </c>
      <c r="W1394" s="1" t="s">
        <v>933</v>
      </c>
      <c r="X1394" s="8">
        <v>14</v>
      </c>
      <c r="Y1394" s="1" t="s">
        <v>1792</v>
      </c>
      <c r="Z1394" s="1" t="s">
        <v>810</v>
      </c>
      <c r="AA1394" s="8">
        <v>958621</v>
      </c>
    </row>
    <row r="1395" spans="22:27">
      <c r="V1395" s="7">
        <v>913200404</v>
      </c>
      <c r="W1395" s="1" t="s">
        <v>933</v>
      </c>
      <c r="X1395" s="8">
        <v>14</v>
      </c>
      <c r="Y1395" s="1" t="s">
        <v>1792</v>
      </c>
      <c r="Z1395" s="1" t="s">
        <v>811</v>
      </c>
      <c r="AA1395" s="8">
        <v>958621</v>
      </c>
    </row>
    <row r="1396" spans="22:27">
      <c r="V1396" s="7">
        <v>913200405</v>
      </c>
      <c r="W1396" s="1" t="s">
        <v>933</v>
      </c>
      <c r="X1396" s="8">
        <v>14</v>
      </c>
      <c r="Y1396" s="1" t="s">
        <v>1792</v>
      </c>
      <c r="Z1396" s="1" t="s">
        <v>812</v>
      </c>
      <c r="AA1396" s="8">
        <v>958621</v>
      </c>
    </row>
    <row r="1397" spans="22:27">
      <c r="V1397" s="7">
        <v>913200406</v>
      </c>
      <c r="W1397" s="1" t="s">
        <v>933</v>
      </c>
      <c r="X1397" s="8">
        <v>14</v>
      </c>
      <c r="Y1397" s="1" t="s">
        <v>1792</v>
      </c>
      <c r="Z1397" s="1" t="s">
        <v>813</v>
      </c>
      <c r="AA1397" s="8">
        <v>958621</v>
      </c>
    </row>
    <row r="1398" spans="22:27">
      <c r="V1398" s="7">
        <v>913200501</v>
      </c>
      <c r="W1398" s="1" t="s">
        <v>933</v>
      </c>
      <c r="X1398" s="8">
        <v>14</v>
      </c>
      <c r="Y1398" s="1" t="s">
        <v>1792</v>
      </c>
      <c r="Z1398" s="1" t="s">
        <v>814</v>
      </c>
      <c r="AA1398" s="8">
        <v>958621</v>
      </c>
    </row>
    <row r="1399" spans="22:27">
      <c r="V1399" s="7">
        <v>913200601</v>
      </c>
      <c r="W1399" s="1" t="s">
        <v>933</v>
      </c>
      <c r="X1399" s="8">
        <v>14</v>
      </c>
      <c r="Y1399" s="1" t="s">
        <v>1792</v>
      </c>
      <c r="Z1399" s="1" t="s">
        <v>815</v>
      </c>
      <c r="AA1399" s="8">
        <v>958621</v>
      </c>
    </row>
    <row r="1400" spans="22:27">
      <c r="V1400" s="7">
        <v>913200801</v>
      </c>
      <c r="W1400" s="1" t="s">
        <v>933</v>
      </c>
      <c r="X1400" s="8">
        <v>14</v>
      </c>
      <c r="Y1400" s="1" t="s">
        <v>1792</v>
      </c>
      <c r="Z1400" s="1" t="s">
        <v>816</v>
      </c>
      <c r="AA1400" s="8">
        <v>958621</v>
      </c>
    </row>
    <row r="1401" spans="22:27">
      <c r="V1401" s="7">
        <v>913200901</v>
      </c>
      <c r="W1401" s="1" t="s">
        <v>933</v>
      </c>
      <c r="X1401" s="8">
        <v>14</v>
      </c>
      <c r="Y1401" s="1" t="s">
        <v>1792</v>
      </c>
      <c r="Z1401" s="1" t="s">
        <v>817</v>
      </c>
      <c r="AA1401" s="8">
        <v>958621</v>
      </c>
    </row>
    <row r="1402" spans="22:27">
      <c r="V1402" s="7">
        <v>913201203</v>
      </c>
      <c r="W1402" s="1" t="s">
        <v>933</v>
      </c>
      <c r="X1402" s="8">
        <v>14</v>
      </c>
      <c r="Y1402" s="1" t="s">
        <v>1792</v>
      </c>
      <c r="Z1402" s="1" t="s">
        <v>818</v>
      </c>
      <c r="AA1402" s="8">
        <v>958621</v>
      </c>
    </row>
    <row r="1403" spans="22:27">
      <c r="V1403" s="7">
        <v>913201301</v>
      </c>
      <c r="W1403" s="1" t="s">
        <v>933</v>
      </c>
      <c r="X1403" s="8">
        <v>14</v>
      </c>
      <c r="Y1403" s="1" t="s">
        <v>1792</v>
      </c>
      <c r="Z1403" s="1" t="s">
        <v>819</v>
      </c>
      <c r="AA1403" s="8">
        <v>958621</v>
      </c>
    </row>
    <row r="1404" spans="22:27">
      <c r="V1404" s="7">
        <v>913201401</v>
      </c>
      <c r="W1404" s="1" t="s">
        <v>933</v>
      </c>
      <c r="X1404" s="8">
        <v>14</v>
      </c>
      <c r="Y1404" s="1" t="s">
        <v>1792</v>
      </c>
      <c r="Z1404" s="1" t="s">
        <v>820</v>
      </c>
      <c r="AA1404" s="8">
        <v>958621</v>
      </c>
    </row>
    <row r="1405" spans="22:27">
      <c r="V1405" s="7">
        <v>913201501</v>
      </c>
      <c r="W1405" s="1" t="s">
        <v>933</v>
      </c>
      <c r="X1405" s="8">
        <v>14</v>
      </c>
      <c r="Y1405" s="1" t="s">
        <v>1792</v>
      </c>
      <c r="Z1405" s="1" t="s">
        <v>821</v>
      </c>
      <c r="AA1405" s="8">
        <v>958621</v>
      </c>
    </row>
    <row r="1406" spans="22:27">
      <c r="V1406" s="7">
        <v>913210201</v>
      </c>
      <c r="W1406" s="1" t="s">
        <v>933</v>
      </c>
      <c r="X1406" s="8">
        <v>14</v>
      </c>
      <c r="Y1406" s="1" t="s">
        <v>1792</v>
      </c>
      <c r="Z1406" s="1" t="s">
        <v>822</v>
      </c>
      <c r="AA1406" s="8">
        <v>958637</v>
      </c>
    </row>
    <row r="1407" spans="22:27">
      <c r="V1407" s="7">
        <v>913210301</v>
      </c>
      <c r="W1407" s="1" t="s">
        <v>933</v>
      </c>
      <c r="X1407" s="8">
        <v>14</v>
      </c>
      <c r="Y1407" s="1" t="s">
        <v>1792</v>
      </c>
      <c r="Z1407" s="1" t="s">
        <v>823</v>
      </c>
      <c r="AA1407" s="8">
        <v>958637</v>
      </c>
    </row>
    <row r="1408" spans="22:27">
      <c r="V1408" s="7">
        <v>913210401</v>
      </c>
      <c r="W1408" s="1" t="s">
        <v>933</v>
      </c>
      <c r="X1408" s="8">
        <v>14</v>
      </c>
      <c r="Y1408" s="1" t="s">
        <v>1792</v>
      </c>
      <c r="Z1408" s="1" t="s">
        <v>824</v>
      </c>
      <c r="AA1408" s="8">
        <v>958637</v>
      </c>
    </row>
    <row r="1409" spans="22:27">
      <c r="V1409" s="7">
        <v>913210501</v>
      </c>
      <c r="W1409" s="1" t="s">
        <v>933</v>
      </c>
      <c r="X1409" s="8">
        <v>14</v>
      </c>
      <c r="Y1409" s="1" t="s">
        <v>1792</v>
      </c>
      <c r="Z1409" s="1" t="s">
        <v>825</v>
      </c>
      <c r="AA1409" s="8">
        <v>958637</v>
      </c>
    </row>
    <row r="1410" spans="22:27">
      <c r="V1410" s="7">
        <v>913220106</v>
      </c>
      <c r="W1410" s="1" t="s">
        <v>933</v>
      </c>
      <c r="X1410" s="8">
        <v>14</v>
      </c>
      <c r="Y1410" s="1" t="s">
        <v>1792</v>
      </c>
      <c r="Z1410" s="1" t="s">
        <v>826</v>
      </c>
      <c r="AA1410" s="8">
        <v>958657</v>
      </c>
    </row>
    <row r="1411" spans="22:27">
      <c r="V1411" s="7">
        <v>913230201</v>
      </c>
      <c r="W1411" s="1" t="s">
        <v>933</v>
      </c>
      <c r="X1411" s="8">
        <v>14</v>
      </c>
      <c r="Y1411" s="1" t="s">
        <v>1792</v>
      </c>
      <c r="Z1411" s="1" t="s">
        <v>827</v>
      </c>
      <c r="AA1411" s="8">
        <v>958690</v>
      </c>
    </row>
    <row r="1412" spans="22:27">
      <c r="V1412" s="7">
        <v>913230301</v>
      </c>
      <c r="W1412" s="1" t="s">
        <v>933</v>
      </c>
      <c r="X1412" s="8">
        <v>14</v>
      </c>
      <c r="Y1412" s="1" t="s">
        <v>1792</v>
      </c>
      <c r="Z1412" s="1" t="s">
        <v>828</v>
      </c>
      <c r="AA1412" s="8">
        <v>958564</v>
      </c>
    </row>
    <row r="1413" spans="22:27">
      <c r="V1413" s="7">
        <v>913230401</v>
      </c>
      <c r="W1413" s="1" t="s">
        <v>933</v>
      </c>
      <c r="X1413" s="8">
        <v>14</v>
      </c>
      <c r="Y1413" s="1" t="s">
        <v>1792</v>
      </c>
      <c r="Z1413" s="1" t="s">
        <v>829</v>
      </c>
      <c r="AA1413" s="8">
        <v>958448</v>
      </c>
    </row>
    <row r="1414" spans="22:27">
      <c r="V1414" s="7">
        <v>913230501</v>
      </c>
      <c r="W1414" s="1" t="s">
        <v>933</v>
      </c>
      <c r="X1414" s="8">
        <v>14</v>
      </c>
      <c r="Y1414" s="1" t="s">
        <v>1792</v>
      </c>
      <c r="Z1414" s="1" t="s">
        <v>830</v>
      </c>
      <c r="AA1414" s="8">
        <v>958442</v>
      </c>
    </row>
    <row r="1415" spans="22:27">
      <c r="V1415" s="7">
        <v>913230601</v>
      </c>
      <c r="W1415" s="1" t="s">
        <v>933</v>
      </c>
      <c r="X1415" s="8">
        <v>14</v>
      </c>
      <c r="Y1415" s="1" t="s">
        <v>1792</v>
      </c>
      <c r="Z1415" s="1" t="s">
        <v>831</v>
      </c>
      <c r="AA1415" s="8">
        <v>958567</v>
      </c>
    </row>
    <row r="1416" spans="22:27">
      <c r="V1416" s="7">
        <v>913240101</v>
      </c>
      <c r="W1416" s="1" t="s">
        <v>933</v>
      </c>
      <c r="X1416" s="8">
        <v>14</v>
      </c>
      <c r="Y1416" s="1" t="s">
        <v>1792</v>
      </c>
      <c r="Z1416" s="1" t="s">
        <v>832</v>
      </c>
      <c r="AA1416" s="8">
        <v>958511</v>
      </c>
    </row>
    <row r="1417" spans="22:27">
      <c r="V1417" s="7">
        <v>913250116</v>
      </c>
      <c r="W1417" s="1" t="s">
        <v>933</v>
      </c>
      <c r="X1417" s="8">
        <v>14</v>
      </c>
      <c r="Y1417" s="1" t="s">
        <v>1792</v>
      </c>
      <c r="Z1417" s="1" t="s">
        <v>845</v>
      </c>
      <c r="AA1417" s="8">
        <v>958621</v>
      </c>
    </row>
    <row r="1418" spans="22:27">
      <c r="V1418" s="7">
        <v>913250117</v>
      </c>
      <c r="W1418" s="1" t="s">
        <v>933</v>
      </c>
      <c r="X1418" s="8">
        <v>14</v>
      </c>
      <c r="Y1418" s="1" t="s">
        <v>1792</v>
      </c>
      <c r="Z1418" s="1" t="s">
        <v>1794</v>
      </c>
      <c r="AA1418" s="8">
        <v>958511</v>
      </c>
    </row>
    <row r="1419" spans="22:27">
      <c r="V1419" s="7">
        <v>913250123</v>
      </c>
      <c r="W1419" s="1" t="s">
        <v>933</v>
      </c>
      <c r="X1419" s="8">
        <v>14</v>
      </c>
      <c r="Y1419" s="1" t="s">
        <v>1792</v>
      </c>
      <c r="Z1419" s="1" t="s">
        <v>851</v>
      </c>
      <c r="AA1419" s="8">
        <v>958637</v>
      </c>
    </row>
    <row r="1420" spans="22:27">
      <c r="V1420" s="7">
        <v>913250124</v>
      </c>
      <c r="W1420" s="1" t="s">
        <v>933</v>
      </c>
      <c r="X1420" s="8">
        <v>14</v>
      </c>
      <c r="Y1420" s="1" t="s">
        <v>1792</v>
      </c>
      <c r="Z1420" s="1" t="s">
        <v>852</v>
      </c>
      <c r="AA1420" s="8">
        <v>958637</v>
      </c>
    </row>
    <row r="1421" spans="22:27">
      <c r="V1421" s="7">
        <v>913250125</v>
      </c>
      <c r="W1421" s="1" t="s">
        <v>933</v>
      </c>
      <c r="X1421" s="8">
        <v>14</v>
      </c>
      <c r="Y1421" s="1" t="s">
        <v>1792</v>
      </c>
      <c r="Z1421" s="1" t="s">
        <v>853</v>
      </c>
      <c r="AA1421" s="8">
        <v>958621</v>
      </c>
    </row>
    <row r="1422" spans="22:27">
      <c r="V1422" s="7">
        <v>913250128</v>
      </c>
      <c r="W1422" s="1" t="s">
        <v>933</v>
      </c>
      <c r="X1422" s="8">
        <v>14</v>
      </c>
      <c r="Y1422" s="1" t="s">
        <v>1792</v>
      </c>
      <c r="Z1422" s="1" t="s">
        <v>856</v>
      </c>
      <c r="AA1422" s="8">
        <v>958637</v>
      </c>
    </row>
    <row r="1423" spans="22:27">
      <c r="V1423" s="7">
        <v>913250131</v>
      </c>
      <c r="W1423" s="1" t="s">
        <v>933</v>
      </c>
      <c r="X1423" s="8">
        <v>14</v>
      </c>
      <c r="Y1423" s="1" t="s">
        <v>1792</v>
      </c>
      <c r="Z1423" s="1" t="s">
        <v>859</v>
      </c>
      <c r="AA1423" s="8">
        <v>958637</v>
      </c>
    </row>
    <row r="1424" spans="22:27">
      <c r="V1424" s="7">
        <v>913250137</v>
      </c>
      <c r="W1424" s="1" t="s">
        <v>933</v>
      </c>
      <c r="X1424" s="8">
        <v>14</v>
      </c>
      <c r="Y1424" s="1" t="s">
        <v>1792</v>
      </c>
      <c r="Z1424" s="1" t="s">
        <v>865</v>
      </c>
      <c r="AA1424" s="8">
        <v>958674</v>
      </c>
    </row>
    <row r="1425" spans="22:27">
      <c r="V1425" s="7">
        <v>913250144</v>
      </c>
      <c r="W1425" s="1" t="s">
        <v>933</v>
      </c>
      <c r="X1425" s="8">
        <v>14</v>
      </c>
      <c r="Y1425" s="1" t="s">
        <v>1792</v>
      </c>
      <c r="Z1425" s="1" t="s">
        <v>871</v>
      </c>
      <c r="AA1425" s="8">
        <v>958657</v>
      </c>
    </row>
    <row r="1426" spans="22:27">
      <c r="V1426" s="7">
        <v>913250104</v>
      </c>
      <c r="W1426" s="1" t="s">
        <v>933</v>
      </c>
      <c r="X1426" s="8">
        <v>14</v>
      </c>
      <c r="Y1426" s="1" t="s">
        <v>1795</v>
      </c>
      <c r="Z1426" s="1" t="s">
        <v>835</v>
      </c>
      <c r="AA1426" s="8">
        <v>958370</v>
      </c>
    </row>
    <row r="1427" spans="22:27">
      <c r="V1427" s="16">
        <v>411090501</v>
      </c>
      <c r="W1427" s="17" t="s">
        <v>16</v>
      </c>
      <c r="X1427" s="18">
        <v>9</v>
      </c>
      <c r="Y1427" s="17" t="s">
        <v>1694</v>
      </c>
      <c r="Z1427" s="17" t="s">
        <v>474</v>
      </c>
      <c r="AA1427" s="18">
        <v>958792</v>
      </c>
    </row>
    <row r="1428" spans="22:27">
      <c r="V1428" s="18">
        <v>409010501</v>
      </c>
      <c r="W1428" s="17" t="s">
        <v>16</v>
      </c>
      <c r="X1428" s="18">
        <v>9</v>
      </c>
      <c r="Y1428" s="17" t="s">
        <v>1659</v>
      </c>
      <c r="Z1428" s="17" t="s">
        <v>39</v>
      </c>
      <c r="AA1428" s="18">
        <v>958737</v>
      </c>
    </row>
    <row r="1429" spans="22:27">
      <c r="V1429" s="18">
        <v>409030323</v>
      </c>
      <c r="W1429" s="17" t="s">
        <v>16</v>
      </c>
      <c r="X1429" s="18">
        <v>10</v>
      </c>
      <c r="Y1429" s="17" t="s">
        <v>1700</v>
      </c>
      <c r="Z1429" s="17" t="s">
        <v>47</v>
      </c>
      <c r="AA1429" s="18">
        <v>958809</v>
      </c>
    </row>
    <row r="1430" spans="22:27">
      <c r="V1430" s="18">
        <v>409041011</v>
      </c>
      <c r="W1430" s="17" t="s">
        <v>16</v>
      </c>
      <c r="X1430" s="18">
        <v>9</v>
      </c>
      <c r="Y1430" s="17" t="s">
        <v>1725</v>
      </c>
      <c r="Z1430" s="17" t="s">
        <v>947</v>
      </c>
      <c r="AA1430" s="18">
        <v>958768</v>
      </c>
    </row>
    <row r="1431" spans="22:27">
      <c r="V1431" s="18">
        <v>497000002</v>
      </c>
      <c r="W1431" s="17" t="s">
        <v>16</v>
      </c>
      <c r="X1431" s="18">
        <v>9</v>
      </c>
      <c r="Y1431" s="17" t="s">
        <v>1662</v>
      </c>
      <c r="Z1431" s="17" t="s">
        <v>50</v>
      </c>
      <c r="AA1431" s="18">
        <v>958744</v>
      </c>
    </row>
    <row r="1432" spans="22:27">
      <c r="V1432" s="18">
        <v>801120211</v>
      </c>
      <c r="W1432" s="17" t="s">
        <v>36</v>
      </c>
      <c r="X1432" s="17"/>
      <c r="Y1432" s="17"/>
      <c r="Z1432" s="17" t="s">
        <v>1492</v>
      </c>
      <c r="AA1432" s="18">
        <v>959929</v>
      </c>
    </row>
    <row r="1433" spans="22:27">
      <c r="V1433" s="18">
        <v>497000096</v>
      </c>
      <c r="W1433" s="17" t="s">
        <v>1493</v>
      </c>
      <c r="X1433" s="17"/>
      <c r="Y1433" s="17"/>
      <c r="Z1433" s="17" t="s">
        <v>447</v>
      </c>
      <c r="AA1433" s="18">
        <v>958832</v>
      </c>
    </row>
    <row r="1434" spans="22:27">
      <c r="V1434" s="18">
        <v>509020102</v>
      </c>
      <c r="W1434" s="17" t="s">
        <v>1493</v>
      </c>
      <c r="X1434" s="17"/>
      <c r="Y1434" s="17"/>
      <c r="Z1434" s="17" t="s">
        <v>1490</v>
      </c>
      <c r="AA1434" s="18">
        <v>958833</v>
      </c>
    </row>
    <row r="1435" spans="22:27">
      <c r="V1435" s="18">
        <v>497000031</v>
      </c>
      <c r="W1435" s="17" t="s">
        <v>1493</v>
      </c>
      <c r="X1435" s="17"/>
      <c r="Y1435" s="17"/>
      <c r="Z1435" s="17" t="s">
        <v>420</v>
      </c>
      <c r="AA1435" s="18">
        <v>958912</v>
      </c>
    </row>
    <row r="1436" spans="22:27">
      <c r="V1436" s="18">
        <v>497000098</v>
      </c>
      <c r="W1436" s="17" t="s">
        <v>1493</v>
      </c>
      <c r="X1436" s="17"/>
      <c r="Y1436" s="17"/>
      <c r="Z1436" s="17" t="s">
        <v>125</v>
      </c>
      <c r="AA1436" s="18">
        <v>958882</v>
      </c>
    </row>
    <row r="1437" spans="22:27">
      <c r="V1437" s="18">
        <v>410030705</v>
      </c>
      <c r="W1437" s="17" t="s">
        <v>1493</v>
      </c>
      <c r="X1437" s="17"/>
      <c r="Y1437" s="17"/>
      <c r="Z1437" s="17" t="s">
        <v>122</v>
      </c>
      <c r="AA1437" s="18">
        <v>958941</v>
      </c>
    </row>
    <row r="1438" spans="22:27">
      <c r="V1438" s="18">
        <v>497000099</v>
      </c>
      <c r="W1438" s="17" t="s">
        <v>1493</v>
      </c>
      <c r="X1438" s="17"/>
      <c r="Y1438" s="17"/>
      <c r="Z1438" s="17" t="s">
        <v>121</v>
      </c>
      <c r="AA1438" s="18">
        <v>958969</v>
      </c>
    </row>
    <row r="1439" spans="22:27">
      <c r="V1439" s="18">
        <v>497000039</v>
      </c>
      <c r="W1439" s="17" t="s">
        <v>1493</v>
      </c>
      <c r="X1439" s="17"/>
      <c r="Y1439" s="17"/>
      <c r="Z1439" s="17" t="s">
        <v>1431</v>
      </c>
      <c r="AA1439" s="18">
        <v>958770</v>
      </c>
    </row>
    <row r="1440" spans="22:27">
      <c r="V1440" s="18">
        <v>509070201</v>
      </c>
      <c r="W1440" s="17" t="s">
        <v>1493</v>
      </c>
      <c r="X1440" s="17"/>
      <c r="Y1440" s="17"/>
      <c r="Z1440" s="17" t="s">
        <v>1494</v>
      </c>
      <c r="AA1440" s="18">
        <v>958785</v>
      </c>
    </row>
    <row r="1441" spans="22:27">
      <c r="V1441" s="18">
        <v>511040117</v>
      </c>
      <c r="W1441" s="17" t="s">
        <v>1493</v>
      </c>
      <c r="X1441" s="17"/>
      <c r="Y1441" s="17"/>
      <c r="Z1441" s="17" t="s">
        <v>1495</v>
      </c>
      <c r="AA1441" s="18">
        <v>958840</v>
      </c>
    </row>
    <row r="1442" spans="22:27">
      <c r="V1442" s="18">
        <v>211060802</v>
      </c>
      <c r="W1442" s="17" t="s">
        <v>21</v>
      </c>
      <c r="X1442" s="17"/>
      <c r="Y1442" s="17"/>
      <c r="Z1442" s="17" t="s">
        <v>1077</v>
      </c>
      <c r="AA1442" s="18">
        <v>959430</v>
      </c>
    </row>
    <row r="1443" spans="22:27">
      <c r="V1443" s="18">
        <v>410020111</v>
      </c>
      <c r="W1443" s="17" t="s">
        <v>16</v>
      </c>
      <c r="X1443" s="17"/>
      <c r="Y1443" s="17"/>
      <c r="Z1443" s="17" t="s">
        <v>443</v>
      </c>
      <c r="AA1443" s="18">
        <v>958826</v>
      </c>
    </row>
    <row r="1444" spans="22:27">
      <c r="V1444" s="18">
        <v>410010113</v>
      </c>
      <c r="W1444" s="17" t="s">
        <v>16</v>
      </c>
      <c r="X1444" s="17"/>
      <c r="Y1444" s="17"/>
      <c r="Z1444" s="17" t="s">
        <v>53</v>
      </c>
      <c r="AA1444" s="18">
        <v>958819</v>
      </c>
    </row>
    <row r="1445" spans="22:27">
      <c r="V1445" s="18">
        <v>497000094</v>
      </c>
      <c r="W1445" s="17" t="s">
        <v>16</v>
      </c>
      <c r="X1445" s="17"/>
      <c r="Y1445" s="17"/>
      <c r="Z1445" s="17" t="s">
        <v>432</v>
      </c>
      <c r="AA1445" s="18">
        <v>958798</v>
      </c>
    </row>
    <row r="1446" spans="22:27">
      <c r="V1446" s="18">
        <v>409041101</v>
      </c>
      <c r="W1446" s="17" t="s">
        <v>16</v>
      </c>
      <c r="X1446" s="17"/>
      <c r="Y1446" s="17"/>
      <c r="Z1446" s="17" t="s">
        <v>417</v>
      </c>
      <c r="AA1446" s="18">
        <v>958866</v>
      </c>
    </row>
    <row r="1447" spans="22:27">
      <c r="V1447" s="18">
        <v>497000076</v>
      </c>
      <c r="W1447" s="17" t="s">
        <v>16</v>
      </c>
      <c r="X1447" s="17"/>
      <c r="Y1447" s="17"/>
      <c r="Z1447" s="17" t="s">
        <v>413</v>
      </c>
      <c r="AA1447" s="18">
        <v>958858</v>
      </c>
    </row>
    <row r="1448" spans="22:27">
      <c r="V1448" s="18">
        <v>411080301</v>
      </c>
      <c r="W1448" s="17" t="s">
        <v>16</v>
      </c>
      <c r="X1448" s="17"/>
      <c r="Y1448" s="17"/>
      <c r="Z1448" s="17" t="s">
        <v>52</v>
      </c>
      <c r="AA1448" s="18">
        <v>958885</v>
      </c>
    </row>
    <row r="1449" spans="22:27">
      <c r="V1449" s="18">
        <v>411120111</v>
      </c>
      <c r="W1449" s="17" t="s">
        <v>16</v>
      </c>
      <c r="X1449" s="17"/>
      <c r="Y1449" s="17"/>
      <c r="Z1449" s="17" t="s">
        <v>46</v>
      </c>
      <c r="AA1449" s="18">
        <v>958929</v>
      </c>
    </row>
    <row r="1450" spans="22:27">
      <c r="V1450" s="18">
        <v>497000107</v>
      </c>
      <c r="W1450" s="17" t="s">
        <v>16</v>
      </c>
      <c r="X1450" s="17"/>
      <c r="Y1450" s="17"/>
      <c r="Z1450" s="17" t="s">
        <v>48</v>
      </c>
      <c r="AA1450" s="18">
        <v>958960</v>
      </c>
    </row>
    <row r="1451" spans="22:27">
      <c r="V1451" s="18">
        <v>497000106</v>
      </c>
      <c r="W1451" s="17" t="s">
        <v>16</v>
      </c>
      <c r="X1451" s="17"/>
      <c r="Y1451" s="17"/>
      <c r="Z1451" s="17" t="s">
        <v>380</v>
      </c>
      <c r="AA1451" s="18">
        <v>958945</v>
      </c>
    </row>
    <row r="1452" spans="22:27">
      <c r="V1452" s="18">
        <v>411030108</v>
      </c>
      <c r="W1452" s="17" t="s">
        <v>16</v>
      </c>
      <c r="X1452" s="17"/>
      <c r="Y1452" s="17"/>
      <c r="Z1452" s="17" t="s">
        <v>1427</v>
      </c>
      <c r="AA1452" s="18">
        <v>958919</v>
      </c>
    </row>
    <row r="1453" spans="22:27">
      <c r="V1453" s="18">
        <v>409041015</v>
      </c>
      <c r="W1453" s="17" t="s">
        <v>16</v>
      </c>
      <c r="X1453" s="17"/>
      <c r="Y1453" s="17"/>
      <c r="Z1453" s="17" t="s">
        <v>460</v>
      </c>
      <c r="AA1453" s="18">
        <v>958752</v>
      </c>
    </row>
    <row r="1454" spans="22:27">
      <c r="V1454" s="7">
        <v>497000025</v>
      </c>
      <c r="W1454" s="106" t="s">
        <v>16</v>
      </c>
      <c r="X1454" s="105"/>
      <c r="Y1454" s="105"/>
      <c r="Z1454" s="105" t="s">
        <v>1933</v>
      </c>
      <c r="AA1454" s="8">
        <v>958825</v>
      </c>
    </row>
    <row r="1455" spans="22:27">
      <c r="V1455" s="7">
        <v>409041040</v>
      </c>
      <c r="W1455" s="106" t="s">
        <v>16</v>
      </c>
      <c r="X1455" s="105"/>
      <c r="Y1455" s="105"/>
      <c r="Z1455" s="105" t="s">
        <v>1934</v>
      </c>
      <c r="AA1455" s="8">
        <v>958758</v>
      </c>
    </row>
    <row r="1456" spans="22:27">
      <c r="V1456" s="7">
        <v>408010110</v>
      </c>
      <c r="W1456" s="106" t="s">
        <v>16</v>
      </c>
      <c r="X1456" s="105"/>
      <c r="Y1456" s="105"/>
      <c r="Z1456" s="105" t="s">
        <v>1935</v>
      </c>
      <c r="AA1456" s="8">
        <v>958764</v>
      </c>
    </row>
    <row r="1457" spans="22:27">
      <c r="V1457" s="7">
        <v>409040510</v>
      </c>
      <c r="W1457" s="106" t="s">
        <v>16</v>
      </c>
      <c r="X1457" s="105"/>
      <c r="Y1457" s="105"/>
      <c r="Z1457" s="105" t="s">
        <v>1936</v>
      </c>
      <c r="AA1457" s="8">
        <v>958908</v>
      </c>
    </row>
    <row r="1458" spans="22:27">
      <c r="V1458" s="7">
        <v>497000053</v>
      </c>
      <c r="W1458" s="106" t="s">
        <v>16</v>
      </c>
      <c r="X1458" s="105"/>
      <c r="Y1458" s="105"/>
      <c r="Z1458" s="105" t="s">
        <v>1937</v>
      </c>
      <c r="AA1458" s="8">
        <v>958768</v>
      </c>
    </row>
    <row r="1459" spans="22:27">
      <c r="V1459" s="7">
        <v>409040118</v>
      </c>
      <c r="W1459" s="106" t="s">
        <v>16</v>
      </c>
      <c r="X1459" s="105"/>
      <c r="Y1459" s="105"/>
      <c r="Z1459" s="105" t="s">
        <v>1938</v>
      </c>
      <c r="AA1459" s="8">
        <v>958757</v>
      </c>
    </row>
    <row r="1460" spans="22:27">
      <c r="V1460" s="7">
        <v>409041002</v>
      </c>
      <c r="W1460" s="106" t="s">
        <v>16</v>
      </c>
      <c r="X1460" s="105"/>
      <c r="Y1460" s="105"/>
      <c r="Z1460" s="105" t="s">
        <v>1929</v>
      </c>
      <c r="AA1460" s="8">
        <v>958763</v>
      </c>
    </row>
    <row r="1461" spans="22:27">
      <c r="V1461" s="7">
        <v>411160101</v>
      </c>
      <c r="W1461" s="106" t="s">
        <v>16</v>
      </c>
      <c r="X1461" s="105"/>
      <c r="Y1461" s="105"/>
      <c r="Z1461" s="105" t="s">
        <v>1939</v>
      </c>
      <c r="AA1461" s="8">
        <v>958897</v>
      </c>
    </row>
    <row r="1462" spans="22:27">
      <c r="V1462" s="7">
        <v>407060201</v>
      </c>
      <c r="W1462" s="106" t="s">
        <v>16</v>
      </c>
      <c r="X1462" s="105"/>
      <c r="Y1462" s="105"/>
      <c r="Z1462" s="105" t="s">
        <v>434</v>
      </c>
      <c r="AA1462" s="8">
        <v>958799</v>
      </c>
    </row>
    <row r="1463" spans="22:27">
      <c r="V1463" s="7">
        <v>409060103</v>
      </c>
      <c r="W1463" s="106" t="s">
        <v>16</v>
      </c>
      <c r="X1463" s="105"/>
      <c r="Y1463" s="105"/>
      <c r="Z1463" s="105" t="s">
        <v>1940</v>
      </c>
      <c r="AA1463" s="8">
        <v>958825</v>
      </c>
    </row>
    <row r="1464" spans="22:27">
      <c r="V1464" s="206">
        <v>611030106</v>
      </c>
      <c r="W1464" s="207" t="s">
        <v>44</v>
      </c>
      <c r="X1464" s="207"/>
      <c r="Y1464" s="207"/>
      <c r="Z1464" s="207" t="s">
        <v>1851</v>
      </c>
      <c r="AA1464" s="206">
        <v>959738</v>
      </c>
    </row>
    <row r="1465" spans="22:27">
      <c r="V1465" s="206">
        <v>611020104</v>
      </c>
      <c r="W1465" s="207" t="s">
        <v>44</v>
      </c>
      <c r="X1465" s="207"/>
      <c r="Y1465" s="207"/>
      <c r="Z1465" s="207" t="s">
        <v>1844</v>
      </c>
      <c r="AA1465" s="206">
        <v>959728</v>
      </c>
    </row>
    <row r="1466" spans="22:27">
      <c r="V1466" s="206">
        <v>609040107</v>
      </c>
      <c r="W1466" s="207" t="s">
        <v>44</v>
      </c>
      <c r="X1466" s="207"/>
      <c r="Y1466" s="207"/>
      <c r="Z1466" s="207" t="s">
        <v>1806</v>
      </c>
      <c r="AA1466" s="206">
        <v>959668</v>
      </c>
    </row>
    <row r="1467" spans="22:27">
      <c r="V1467" s="206">
        <v>409040109</v>
      </c>
      <c r="W1467" s="207" t="s">
        <v>16</v>
      </c>
      <c r="X1467" s="207"/>
      <c r="Y1467" s="207"/>
      <c r="Z1467" s="207" t="s">
        <v>1927</v>
      </c>
      <c r="AA1467" s="206">
        <v>958752</v>
      </c>
    </row>
    <row r="1468" spans="22:27">
      <c r="V1468" s="206">
        <v>409040112</v>
      </c>
      <c r="W1468" s="207" t="s">
        <v>16</v>
      </c>
      <c r="X1468" s="207"/>
      <c r="Y1468" s="207"/>
      <c r="Z1468" s="207" t="s">
        <v>1941</v>
      </c>
      <c r="AA1468" s="206">
        <v>958752</v>
      </c>
    </row>
    <row r="1469" spans="22:27">
      <c r="V1469" s="206">
        <v>405010501</v>
      </c>
      <c r="W1469" s="207" t="s">
        <v>16</v>
      </c>
      <c r="X1469" s="207"/>
      <c r="Y1469" s="207"/>
      <c r="Z1469" s="207" t="s">
        <v>1928</v>
      </c>
      <c r="AA1469" s="206">
        <v>958752</v>
      </c>
    </row>
  </sheetData>
  <sheetProtection algorithmName="SHA-512" hashValue="qiuBN8BDwm6lSg5hR1MhjReQeNUG5nmZ9oi0dM+zpQN+Ld64N+5ATe4gxFIzOZ4IhRYIqMT2gfc9nxwf0963DA==" saltValue="H7pAMC5LIh8PoBunQtNvXA==" spinCount="100000" sheet="1" objects="1" scenarios="1"/>
  <mergeCells count="10">
    <mergeCell ref="F2:F3"/>
    <mergeCell ref="G2:G3"/>
    <mergeCell ref="F85:F86"/>
    <mergeCell ref="G85:G86"/>
    <mergeCell ref="B1:E1"/>
    <mergeCell ref="D2:D3"/>
    <mergeCell ref="E2:E3"/>
    <mergeCell ref="B84:E84"/>
    <mergeCell ref="D85:D86"/>
    <mergeCell ref="E85:E86"/>
  </mergeCells>
  <conditionalFormatting sqref="V2:V182">
    <cfRule type="duplicateValues" dxfId="101" priority="46" stopIfTrue="1"/>
  </conditionalFormatting>
  <conditionalFormatting sqref="V574:V581">
    <cfRule type="duplicateValues" dxfId="100" priority="42" stopIfTrue="1"/>
  </conditionalFormatting>
  <conditionalFormatting sqref="V574:V581">
    <cfRule type="duplicateValues" dxfId="99" priority="43" stopIfTrue="1"/>
  </conditionalFormatting>
  <conditionalFormatting sqref="V572">
    <cfRule type="duplicateValues" dxfId="98" priority="40" stopIfTrue="1"/>
  </conditionalFormatting>
  <conditionalFormatting sqref="V572">
    <cfRule type="duplicateValues" dxfId="97" priority="41" stopIfTrue="1"/>
  </conditionalFormatting>
  <conditionalFormatting sqref="V573">
    <cfRule type="duplicateValues" dxfId="96" priority="38" stopIfTrue="1"/>
  </conditionalFormatting>
  <conditionalFormatting sqref="V573">
    <cfRule type="duplicateValues" dxfId="95" priority="39" stopIfTrue="1"/>
  </conditionalFormatting>
  <conditionalFormatting sqref="V574:V575">
    <cfRule type="duplicateValues" dxfId="94" priority="36" stopIfTrue="1"/>
  </conditionalFormatting>
  <conditionalFormatting sqref="V574:V575">
    <cfRule type="duplicateValues" dxfId="93" priority="37" stopIfTrue="1"/>
  </conditionalFormatting>
  <conditionalFormatting sqref="V576">
    <cfRule type="duplicateValues" dxfId="92" priority="34" stopIfTrue="1"/>
  </conditionalFormatting>
  <conditionalFormatting sqref="V576">
    <cfRule type="duplicateValues" dxfId="91" priority="35" stopIfTrue="1"/>
  </conditionalFormatting>
  <conditionalFormatting sqref="V577:V581">
    <cfRule type="duplicateValues" dxfId="90" priority="32" stopIfTrue="1"/>
  </conditionalFormatting>
  <conditionalFormatting sqref="V577:V581">
    <cfRule type="duplicateValues" dxfId="89" priority="33" stopIfTrue="1"/>
  </conditionalFormatting>
  <conditionalFormatting sqref="V582:V682">
    <cfRule type="duplicateValues" dxfId="88" priority="29" stopIfTrue="1"/>
  </conditionalFormatting>
  <conditionalFormatting sqref="V582:V682">
    <cfRule type="duplicateValues" dxfId="87" priority="30" stopIfTrue="1"/>
  </conditionalFormatting>
  <conditionalFormatting sqref="V582:V682">
    <cfRule type="duplicateValues" dxfId="86" priority="27" stopIfTrue="1"/>
  </conditionalFormatting>
  <conditionalFormatting sqref="V582:V682">
    <cfRule type="duplicateValues" dxfId="85" priority="28" stopIfTrue="1"/>
  </conditionalFormatting>
  <conditionalFormatting sqref="V582:V682">
    <cfRule type="duplicateValues" dxfId="84" priority="31" stopIfTrue="1"/>
  </conditionalFormatting>
  <conditionalFormatting sqref="V568:V581">
    <cfRule type="duplicateValues" dxfId="83" priority="44" stopIfTrue="1"/>
  </conditionalFormatting>
  <conditionalFormatting sqref="V568:V682">
    <cfRule type="duplicateValues" dxfId="82" priority="45" stopIfTrue="1"/>
  </conditionalFormatting>
  <conditionalFormatting sqref="V739:V833">
    <cfRule type="duplicateValues" dxfId="81" priority="26" stopIfTrue="1"/>
  </conditionalFormatting>
  <conditionalFormatting sqref="V937:V944">
    <cfRule type="duplicateValues" dxfId="80" priority="23" stopIfTrue="1"/>
  </conditionalFormatting>
  <conditionalFormatting sqref="V937:V944">
    <cfRule type="duplicateValues" dxfId="79" priority="24" stopIfTrue="1"/>
  </conditionalFormatting>
  <conditionalFormatting sqref="V935">
    <cfRule type="duplicateValues" dxfId="78" priority="21" stopIfTrue="1"/>
  </conditionalFormatting>
  <conditionalFormatting sqref="V935">
    <cfRule type="duplicateValues" dxfId="77" priority="22" stopIfTrue="1"/>
  </conditionalFormatting>
  <conditionalFormatting sqref="V936">
    <cfRule type="duplicateValues" dxfId="76" priority="19" stopIfTrue="1"/>
  </conditionalFormatting>
  <conditionalFormatting sqref="V936">
    <cfRule type="duplicateValues" dxfId="75" priority="20" stopIfTrue="1"/>
  </conditionalFormatting>
  <conditionalFormatting sqref="V937:V938">
    <cfRule type="duplicateValues" dxfId="74" priority="17" stopIfTrue="1"/>
  </conditionalFormatting>
  <conditionalFormatting sqref="V937:V938">
    <cfRule type="duplicateValues" dxfId="73" priority="18" stopIfTrue="1"/>
  </conditionalFormatting>
  <conditionalFormatting sqref="V939">
    <cfRule type="duplicateValues" dxfId="72" priority="15" stopIfTrue="1"/>
  </conditionalFormatting>
  <conditionalFormatting sqref="V939">
    <cfRule type="duplicateValues" dxfId="71" priority="16" stopIfTrue="1"/>
  </conditionalFormatting>
  <conditionalFormatting sqref="V940:V944">
    <cfRule type="duplicateValues" dxfId="70" priority="13" stopIfTrue="1"/>
  </conditionalFormatting>
  <conditionalFormatting sqref="V940:V944">
    <cfRule type="duplicateValues" dxfId="69" priority="14" stopIfTrue="1"/>
  </conditionalFormatting>
  <conditionalFormatting sqref="V834:V944">
    <cfRule type="duplicateValues" dxfId="68" priority="25" stopIfTrue="1"/>
  </conditionalFormatting>
  <conditionalFormatting sqref="V1095:V1426">
    <cfRule type="duplicateValues" dxfId="67" priority="12" stopIfTrue="1"/>
  </conditionalFormatting>
  <conditionalFormatting sqref="Z2:Z182">
    <cfRule type="duplicateValues" dxfId="66" priority="11" stopIfTrue="1"/>
  </conditionalFormatting>
  <conditionalFormatting sqref="Z582:Z682">
    <cfRule type="duplicateValues" dxfId="65" priority="9" stopIfTrue="1"/>
  </conditionalFormatting>
  <conditionalFormatting sqref="Z568:Z682">
    <cfRule type="duplicateValues" dxfId="64" priority="10" stopIfTrue="1"/>
  </conditionalFormatting>
  <conditionalFormatting sqref="Z739:Z833">
    <cfRule type="duplicateValues" dxfId="63" priority="8" stopIfTrue="1"/>
  </conditionalFormatting>
  <conditionalFormatting sqref="Z921:Z944">
    <cfRule type="duplicateValues" dxfId="62" priority="7" stopIfTrue="1"/>
  </conditionalFormatting>
  <conditionalFormatting sqref="Z1095:Z1393">
    <cfRule type="duplicateValues" dxfId="61" priority="6" stopIfTrue="1"/>
  </conditionalFormatting>
  <conditionalFormatting sqref="V1427">
    <cfRule type="duplicateValues" dxfId="60" priority="5" stopIfTrue="1"/>
  </conditionalFormatting>
  <conditionalFormatting sqref="Y1454:Y1463">
    <cfRule type="duplicateValues" dxfId="59" priority="4" stopIfTrue="1"/>
  </conditionalFormatting>
  <conditionalFormatting sqref="X1454:X1463">
    <cfRule type="duplicateValues" dxfId="58" priority="3" stopIfTrue="1"/>
  </conditionalFormatting>
  <conditionalFormatting sqref="V1454:V1463">
    <cfRule type="duplicateValues" dxfId="57" priority="2" stopIfTrue="1"/>
  </conditionalFormatting>
  <conditionalFormatting sqref="Z1454:Z1463">
    <cfRule type="duplicateValues" dxfId="56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  <ignoredErrors>
    <ignoredError sqref="C87:C166 C4:C8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1"/>
  <sheetViews>
    <sheetView showGridLines="0" showZeros="0" tabSelected="1" zoomScale="115" zoomScaleNormal="145" zoomScaleSheetLayoutView="130" workbookViewId="0">
      <selection activeCell="Z28" sqref="Z28"/>
    </sheetView>
  </sheetViews>
  <sheetFormatPr baseColWidth="10" defaultColWidth="9.1640625" defaultRowHeight="15"/>
  <cols>
    <col min="1" max="1" width="13.5" style="1" customWidth="1"/>
    <col min="2" max="2" width="3.5" style="32" customWidth="1"/>
    <col min="3" max="3" width="1.33203125" style="8" customWidth="1"/>
    <col min="4" max="4" width="3.5" style="1" customWidth="1"/>
    <col min="5" max="5" width="3.5" style="33" customWidth="1"/>
    <col min="6" max="6" width="1.33203125" style="8" customWidth="1"/>
    <col min="7" max="7" width="3.5" style="1" customWidth="1"/>
    <col min="8" max="8" width="3.5" style="33" customWidth="1"/>
    <col min="9" max="9" width="1.33203125" style="8" customWidth="1"/>
    <col min="10" max="10" width="3.5" style="1" customWidth="1"/>
    <col min="11" max="11" width="3.5" style="33" customWidth="1"/>
    <col min="12" max="12" width="1.33203125" style="8" customWidth="1"/>
    <col min="13" max="14" width="3.5" style="1" customWidth="1"/>
    <col min="15" max="15" width="1.33203125" style="8" customWidth="1"/>
    <col min="16" max="17" width="3.5" style="1" customWidth="1"/>
    <col min="18" max="18" width="1.33203125" style="8" customWidth="1"/>
    <col min="19" max="20" width="3.5" style="1" customWidth="1"/>
    <col min="21" max="21" width="1.33203125" style="8" customWidth="1"/>
    <col min="22" max="23" width="3.5" style="1" customWidth="1"/>
    <col min="24" max="24" width="1.33203125" style="8" customWidth="1"/>
    <col min="25" max="25" width="3.5" style="1" customWidth="1"/>
    <col min="26" max="26" width="6.6640625" style="1" customWidth="1"/>
    <col min="27" max="16384" width="9.1640625" style="1"/>
  </cols>
  <sheetData>
    <row r="2" spans="2:25" ht="28" customHeight="1">
      <c r="B2" s="220" t="str">
        <f>CONCATENATE(DENEME_v4!$A$1,"  ",DENEME_v4!$C$1,"A  CEVAP ANAHTARI","  ",DENEME_v4!$G$1)</f>
        <v xml:space="preserve">2023-2024  STRATEJİ AYT (2. OTURUM) DENEME-2A  CEVAP ANAHTARI  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2:25">
      <c r="B3" s="215" t="s">
        <v>984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 t="s">
        <v>985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2:25" ht="18" customHeight="1">
      <c r="B4" s="19">
        <v>1</v>
      </c>
      <c r="C4" s="20" t="s">
        <v>986</v>
      </c>
      <c r="D4" s="21" t="str">
        <f>DENEME_v4!$E$4</f>
        <v>E</v>
      </c>
      <c r="E4" s="22">
        <f>B13+1</f>
        <v>11</v>
      </c>
      <c r="F4" s="20" t="s">
        <v>986</v>
      </c>
      <c r="G4" s="21" t="str">
        <f>DENEME_v4!$E$14</f>
        <v>E</v>
      </c>
      <c r="H4" s="22">
        <f>E13+1</f>
        <v>21</v>
      </c>
      <c r="I4" s="20" t="s">
        <v>986</v>
      </c>
      <c r="J4" s="21" t="str">
        <f>DENEME_v4!$E$24</f>
        <v>C</v>
      </c>
      <c r="K4" s="22">
        <f>H13+1</f>
        <v>31</v>
      </c>
      <c r="L4" s="20" t="s">
        <v>986</v>
      </c>
      <c r="M4" s="23" t="str">
        <f>DENEME_v4!$E$34</f>
        <v>C</v>
      </c>
      <c r="N4" s="19">
        <v>1</v>
      </c>
      <c r="O4" s="20" t="s">
        <v>986</v>
      </c>
      <c r="P4" s="21" t="str">
        <f>DENEME_v4!$E$44</f>
        <v>D</v>
      </c>
      <c r="Q4" s="22">
        <f>N13+1</f>
        <v>11</v>
      </c>
      <c r="R4" s="20" t="s">
        <v>986</v>
      </c>
      <c r="S4" s="24" t="str">
        <f>DENEME_v4!$E$54</f>
        <v>D</v>
      </c>
      <c r="T4" s="22">
        <f>Q13+1</f>
        <v>21</v>
      </c>
      <c r="U4" s="20" t="s">
        <v>986</v>
      </c>
      <c r="V4" s="21" t="str">
        <f>DENEME_v4!$E$64</f>
        <v>E</v>
      </c>
      <c r="W4" s="22">
        <f>T13+1</f>
        <v>31</v>
      </c>
      <c r="X4" s="20" t="s">
        <v>986</v>
      </c>
      <c r="Y4" s="23" t="str">
        <f>DENEME_v4!$E$74</f>
        <v>E</v>
      </c>
    </row>
    <row r="5" spans="2:25" ht="18" customHeight="1">
      <c r="B5" s="19">
        <f>B4+1</f>
        <v>2</v>
      </c>
      <c r="C5" s="20" t="s">
        <v>986</v>
      </c>
      <c r="D5" s="21" t="str">
        <f>DENEME_v4!$E$5</f>
        <v>A</v>
      </c>
      <c r="E5" s="22">
        <f>E4+1</f>
        <v>12</v>
      </c>
      <c r="F5" s="20" t="s">
        <v>986</v>
      </c>
      <c r="G5" s="21" t="str">
        <f>DENEME_v4!$E$15</f>
        <v>D</v>
      </c>
      <c r="H5" s="22">
        <f>H4+1</f>
        <v>22</v>
      </c>
      <c r="I5" s="20" t="s">
        <v>986</v>
      </c>
      <c r="J5" s="21" t="str">
        <f>DENEME_v4!$E$25</f>
        <v>B</v>
      </c>
      <c r="K5" s="22">
        <f>K4+1</f>
        <v>32</v>
      </c>
      <c r="L5" s="20" t="s">
        <v>986</v>
      </c>
      <c r="M5" s="23" t="str">
        <f>DENEME_v4!$E$35</f>
        <v>A</v>
      </c>
      <c r="N5" s="19">
        <f>N4+1</f>
        <v>2</v>
      </c>
      <c r="O5" s="20" t="s">
        <v>986</v>
      </c>
      <c r="P5" s="21" t="str">
        <f>DENEME_v4!$E$45</f>
        <v>E</v>
      </c>
      <c r="Q5" s="22">
        <f>Q4+1</f>
        <v>12</v>
      </c>
      <c r="R5" s="20" t="s">
        <v>986</v>
      </c>
      <c r="S5" s="21" t="str">
        <f>DENEME_v4!$E$55</f>
        <v>B</v>
      </c>
      <c r="T5" s="22">
        <f>T4+1</f>
        <v>22</v>
      </c>
      <c r="U5" s="20" t="s">
        <v>986</v>
      </c>
      <c r="V5" s="24" t="str">
        <f>DENEME_v4!$E$65</f>
        <v>C</v>
      </c>
      <c r="W5" s="22">
        <f>W4+1</f>
        <v>32</v>
      </c>
      <c r="X5" s="20" t="s">
        <v>986</v>
      </c>
      <c r="Y5" s="23" t="str">
        <f>DENEME_v4!$E$75</f>
        <v>B</v>
      </c>
    </row>
    <row r="6" spans="2:25" ht="18" customHeight="1">
      <c r="B6" s="19">
        <f t="shared" ref="B6:B12" si="0">B5+1</f>
        <v>3</v>
      </c>
      <c r="C6" s="20" t="s">
        <v>986</v>
      </c>
      <c r="D6" s="21" t="str">
        <f>DENEME_v4!$E$6</f>
        <v>B</v>
      </c>
      <c r="E6" s="22">
        <f t="shared" ref="E6:E12" si="1">E5+1</f>
        <v>13</v>
      </c>
      <c r="F6" s="20" t="s">
        <v>986</v>
      </c>
      <c r="G6" s="21" t="str">
        <f>DENEME_v4!$E$16</f>
        <v>A</v>
      </c>
      <c r="H6" s="22">
        <f t="shared" ref="H6:H12" si="2">H5+1</f>
        <v>23</v>
      </c>
      <c r="I6" s="20" t="s">
        <v>986</v>
      </c>
      <c r="J6" s="21" t="str">
        <f>DENEME_v4!$E$26</f>
        <v>C</v>
      </c>
      <c r="K6" s="22">
        <f t="shared" ref="K6:K12" si="3">K5+1</f>
        <v>33</v>
      </c>
      <c r="L6" s="20" t="s">
        <v>986</v>
      </c>
      <c r="M6" s="23" t="str">
        <f>DENEME_v4!$E$36</f>
        <v>D</v>
      </c>
      <c r="N6" s="19">
        <f t="shared" ref="N6:N12" si="4">N5+1</f>
        <v>3</v>
      </c>
      <c r="O6" s="20" t="s">
        <v>986</v>
      </c>
      <c r="P6" s="21" t="str">
        <f>DENEME_v4!$E$46</f>
        <v>B</v>
      </c>
      <c r="Q6" s="22">
        <f t="shared" ref="Q6:Q12" si="5">Q5+1</f>
        <v>13</v>
      </c>
      <c r="R6" s="20" t="s">
        <v>986</v>
      </c>
      <c r="S6" s="21" t="str">
        <f>DENEME_v4!$E$56</f>
        <v>B</v>
      </c>
      <c r="T6" s="22">
        <f t="shared" ref="T6:T12" si="6">T5+1</f>
        <v>23</v>
      </c>
      <c r="U6" s="20" t="s">
        <v>986</v>
      </c>
      <c r="V6" s="21" t="str">
        <f>DENEME_v4!$E$66</f>
        <v>B</v>
      </c>
      <c r="W6" s="22">
        <f t="shared" ref="W6:W12" si="7">W5+1</f>
        <v>33</v>
      </c>
      <c r="X6" s="20" t="s">
        <v>986</v>
      </c>
      <c r="Y6" s="23" t="str">
        <f>DENEME_v4!$E$76</f>
        <v>A</v>
      </c>
    </row>
    <row r="7" spans="2:25" ht="18" customHeight="1">
      <c r="B7" s="19">
        <f t="shared" si="0"/>
        <v>4</v>
      </c>
      <c r="C7" s="20" t="s">
        <v>986</v>
      </c>
      <c r="D7" s="21" t="str">
        <f>DENEME_v4!$E$7</f>
        <v>C</v>
      </c>
      <c r="E7" s="22">
        <f t="shared" si="1"/>
        <v>14</v>
      </c>
      <c r="F7" s="20" t="s">
        <v>986</v>
      </c>
      <c r="G7" s="24" t="str">
        <f>DENEME_v4!$E$17</f>
        <v>B</v>
      </c>
      <c r="H7" s="22">
        <f t="shared" si="2"/>
        <v>24</v>
      </c>
      <c r="I7" s="20" t="s">
        <v>986</v>
      </c>
      <c r="J7" s="24" t="str">
        <f>DENEME_v4!$E$27</f>
        <v>E</v>
      </c>
      <c r="K7" s="22">
        <f t="shared" si="3"/>
        <v>34</v>
      </c>
      <c r="L7" s="20" t="s">
        <v>986</v>
      </c>
      <c r="M7" s="25" t="str">
        <f>DENEME_v4!$E$37</f>
        <v>B</v>
      </c>
      <c r="N7" s="19">
        <f t="shared" si="4"/>
        <v>4</v>
      </c>
      <c r="O7" s="20" t="s">
        <v>986</v>
      </c>
      <c r="P7" s="21" t="str">
        <f>DENEME_v4!$E$47</f>
        <v>E</v>
      </c>
      <c r="Q7" s="22">
        <f t="shared" si="5"/>
        <v>14</v>
      </c>
      <c r="R7" s="20" t="s">
        <v>986</v>
      </c>
      <c r="S7" s="21" t="str">
        <f>DENEME_v4!$E$57</f>
        <v>D</v>
      </c>
      <c r="T7" s="22">
        <f t="shared" si="6"/>
        <v>24</v>
      </c>
      <c r="U7" s="20" t="s">
        <v>986</v>
      </c>
      <c r="V7" s="21" t="str">
        <f>DENEME_v4!$E$67</f>
        <v>B</v>
      </c>
      <c r="W7" s="22">
        <f t="shared" si="7"/>
        <v>34</v>
      </c>
      <c r="X7" s="20" t="s">
        <v>986</v>
      </c>
      <c r="Y7" s="25" t="str">
        <f>DENEME_v4!$E$77</f>
        <v>C</v>
      </c>
    </row>
    <row r="8" spans="2:25" ht="18" customHeight="1">
      <c r="B8" s="19">
        <f t="shared" si="0"/>
        <v>5</v>
      </c>
      <c r="C8" s="20" t="s">
        <v>986</v>
      </c>
      <c r="D8" s="21" t="str">
        <f>DENEME_v4!$E$8</f>
        <v>B</v>
      </c>
      <c r="E8" s="22">
        <f t="shared" si="1"/>
        <v>15</v>
      </c>
      <c r="F8" s="20" t="s">
        <v>986</v>
      </c>
      <c r="G8" s="21" t="str">
        <f>DENEME_v4!$E$18</f>
        <v>E</v>
      </c>
      <c r="H8" s="22">
        <f t="shared" si="2"/>
        <v>25</v>
      </c>
      <c r="I8" s="20" t="s">
        <v>986</v>
      </c>
      <c r="J8" s="21" t="str">
        <f>DENEME_v4!$E$28</f>
        <v>D</v>
      </c>
      <c r="K8" s="22">
        <f t="shared" si="3"/>
        <v>35</v>
      </c>
      <c r="L8" s="20" t="s">
        <v>986</v>
      </c>
      <c r="M8" s="23" t="str">
        <f>DENEME_v4!$E$38</f>
        <v>D</v>
      </c>
      <c r="N8" s="19">
        <f t="shared" si="4"/>
        <v>5</v>
      </c>
      <c r="O8" s="20" t="s">
        <v>986</v>
      </c>
      <c r="P8" s="21" t="str">
        <f>DENEME_v4!$E$48</f>
        <v>A</v>
      </c>
      <c r="Q8" s="22">
        <f t="shared" si="5"/>
        <v>15</v>
      </c>
      <c r="R8" s="20" t="s">
        <v>986</v>
      </c>
      <c r="S8" s="21" t="str">
        <f>DENEME_v4!$E$58</f>
        <v>E</v>
      </c>
      <c r="T8" s="22">
        <f t="shared" si="6"/>
        <v>25</v>
      </c>
      <c r="U8" s="20" t="s">
        <v>986</v>
      </c>
      <c r="V8" s="21" t="str">
        <f>DENEME_v4!$E$68</f>
        <v>A</v>
      </c>
      <c r="W8" s="22">
        <f t="shared" si="7"/>
        <v>35</v>
      </c>
      <c r="X8" s="20" t="s">
        <v>986</v>
      </c>
      <c r="Y8" s="23" t="str">
        <f>DENEME_v4!$E$78</f>
        <v>D</v>
      </c>
    </row>
    <row r="9" spans="2:25" ht="18" customHeight="1">
      <c r="B9" s="19">
        <f t="shared" si="0"/>
        <v>6</v>
      </c>
      <c r="C9" s="20" t="s">
        <v>986</v>
      </c>
      <c r="D9" s="21" t="str">
        <f>DENEME_v4!$E$9</f>
        <v>C</v>
      </c>
      <c r="E9" s="22">
        <f t="shared" si="1"/>
        <v>16</v>
      </c>
      <c r="F9" s="20" t="s">
        <v>986</v>
      </c>
      <c r="G9" s="21" t="str">
        <f>DENEME_v4!$E$19</f>
        <v>C</v>
      </c>
      <c r="H9" s="22">
        <f t="shared" si="2"/>
        <v>26</v>
      </c>
      <c r="I9" s="20" t="s">
        <v>986</v>
      </c>
      <c r="J9" s="21" t="str">
        <f>DENEME_v4!$E$29</f>
        <v>B</v>
      </c>
      <c r="K9" s="22">
        <f t="shared" si="3"/>
        <v>36</v>
      </c>
      <c r="L9" s="20" t="s">
        <v>986</v>
      </c>
      <c r="M9" s="23" t="str">
        <f>DENEME_v4!$E$39</f>
        <v>C</v>
      </c>
      <c r="N9" s="19">
        <f t="shared" si="4"/>
        <v>6</v>
      </c>
      <c r="O9" s="20" t="s">
        <v>986</v>
      </c>
      <c r="P9" s="21" t="str">
        <f>DENEME_v4!$E$49</f>
        <v>C</v>
      </c>
      <c r="Q9" s="22">
        <f t="shared" si="5"/>
        <v>16</v>
      </c>
      <c r="R9" s="20" t="s">
        <v>986</v>
      </c>
      <c r="S9" s="21" t="str">
        <f>DENEME_v4!$E$59</f>
        <v>B</v>
      </c>
      <c r="T9" s="22">
        <f t="shared" si="6"/>
        <v>26</v>
      </c>
      <c r="U9" s="20" t="s">
        <v>986</v>
      </c>
      <c r="V9" s="21" t="str">
        <f>DENEME_v4!$E$69</f>
        <v>D</v>
      </c>
      <c r="W9" s="22">
        <f t="shared" si="7"/>
        <v>36</v>
      </c>
      <c r="X9" s="20" t="s">
        <v>986</v>
      </c>
      <c r="Y9" s="23" t="str">
        <f>DENEME_v4!$E$79</f>
        <v>A</v>
      </c>
    </row>
    <row r="10" spans="2:25" ht="18" customHeight="1">
      <c r="B10" s="19">
        <f t="shared" si="0"/>
        <v>7</v>
      </c>
      <c r="C10" s="20" t="s">
        <v>986</v>
      </c>
      <c r="D10" s="21" t="str">
        <f>DENEME_v4!$E$10</f>
        <v>B</v>
      </c>
      <c r="E10" s="22">
        <f t="shared" si="1"/>
        <v>17</v>
      </c>
      <c r="F10" s="20" t="s">
        <v>986</v>
      </c>
      <c r="G10" s="21" t="str">
        <f>DENEME_v4!$E$20</f>
        <v>D</v>
      </c>
      <c r="H10" s="22">
        <f t="shared" si="2"/>
        <v>27</v>
      </c>
      <c r="I10" s="20" t="s">
        <v>986</v>
      </c>
      <c r="J10" s="24" t="str">
        <f>DENEME_v4!$E$30</f>
        <v>E</v>
      </c>
      <c r="K10" s="22">
        <f t="shared" si="3"/>
        <v>37</v>
      </c>
      <c r="L10" s="20" t="s">
        <v>986</v>
      </c>
      <c r="M10" s="23" t="str">
        <f>DENEME_v4!$E$40</f>
        <v>A</v>
      </c>
      <c r="N10" s="19">
        <f t="shared" si="4"/>
        <v>7</v>
      </c>
      <c r="O10" s="20" t="s">
        <v>986</v>
      </c>
      <c r="P10" s="21" t="str">
        <f>DENEME_v4!$E$50</f>
        <v>B</v>
      </c>
      <c r="Q10" s="22">
        <f t="shared" si="5"/>
        <v>17</v>
      </c>
      <c r="R10" s="20" t="s">
        <v>986</v>
      </c>
      <c r="S10" s="21" t="str">
        <f>DENEME_v4!$E$60</f>
        <v>C</v>
      </c>
      <c r="T10" s="22">
        <f t="shared" si="6"/>
        <v>27</v>
      </c>
      <c r="U10" s="20" t="s">
        <v>986</v>
      </c>
      <c r="V10" s="21" t="str">
        <f>DENEME_v4!$E$70</f>
        <v>D</v>
      </c>
      <c r="W10" s="22">
        <f t="shared" si="7"/>
        <v>37</v>
      </c>
      <c r="X10" s="20" t="s">
        <v>986</v>
      </c>
      <c r="Y10" s="23" t="str">
        <f>DENEME_v4!$E$80</f>
        <v>E</v>
      </c>
    </row>
    <row r="11" spans="2:25" ht="18" customHeight="1">
      <c r="B11" s="19">
        <f t="shared" si="0"/>
        <v>8</v>
      </c>
      <c r="C11" s="20" t="s">
        <v>986</v>
      </c>
      <c r="D11" s="21" t="str">
        <f>DENEME_v4!$E$11</f>
        <v>D</v>
      </c>
      <c r="E11" s="22">
        <f t="shared" si="1"/>
        <v>18</v>
      </c>
      <c r="F11" s="20" t="s">
        <v>986</v>
      </c>
      <c r="G11" s="21" t="str">
        <f>DENEME_v4!$E$21</f>
        <v>B</v>
      </c>
      <c r="H11" s="22">
        <f t="shared" si="2"/>
        <v>28</v>
      </c>
      <c r="I11" s="20" t="s">
        <v>986</v>
      </c>
      <c r="J11" s="21" t="str">
        <f>DENEME_v4!$E$31</f>
        <v>A</v>
      </c>
      <c r="K11" s="22">
        <f t="shared" si="3"/>
        <v>38</v>
      </c>
      <c r="L11" s="20" t="s">
        <v>986</v>
      </c>
      <c r="M11" s="23" t="str">
        <f>DENEME_v4!$E$41</f>
        <v>B</v>
      </c>
      <c r="N11" s="19">
        <f t="shared" si="4"/>
        <v>8</v>
      </c>
      <c r="O11" s="20" t="s">
        <v>986</v>
      </c>
      <c r="P11" s="21" t="str">
        <f>DENEME_v4!$E$51</f>
        <v>A</v>
      </c>
      <c r="Q11" s="22">
        <f t="shared" si="5"/>
        <v>18</v>
      </c>
      <c r="R11" s="20" t="s">
        <v>986</v>
      </c>
      <c r="S11" s="21" t="str">
        <f>DENEME_v4!$E$61</f>
        <v>D</v>
      </c>
      <c r="T11" s="22">
        <f t="shared" si="6"/>
        <v>28</v>
      </c>
      <c r="U11" s="20" t="s">
        <v>986</v>
      </c>
      <c r="V11" s="21" t="str">
        <f>DENEME_v4!$E$71</f>
        <v>C</v>
      </c>
      <c r="W11" s="22">
        <f t="shared" si="7"/>
        <v>38</v>
      </c>
      <c r="X11" s="20" t="s">
        <v>986</v>
      </c>
      <c r="Y11" s="23" t="str">
        <f>DENEME_v4!$E$81</f>
        <v>B</v>
      </c>
    </row>
    <row r="12" spans="2:25" ht="18" customHeight="1">
      <c r="B12" s="19">
        <f t="shared" si="0"/>
        <v>9</v>
      </c>
      <c r="C12" s="20" t="s">
        <v>986</v>
      </c>
      <c r="D12" s="21" t="str">
        <f>DENEME_v4!$E$12</f>
        <v>B</v>
      </c>
      <c r="E12" s="22">
        <f t="shared" si="1"/>
        <v>19</v>
      </c>
      <c r="F12" s="20" t="s">
        <v>986</v>
      </c>
      <c r="G12" s="21" t="str">
        <f>DENEME_v4!$E$22</f>
        <v>D</v>
      </c>
      <c r="H12" s="22">
        <f t="shared" si="2"/>
        <v>29</v>
      </c>
      <c r="I12" s="20" t="s">
        <v>986</v>
      </c>
      <c r="J12" s="21" t="str">
        <f>DENEME_v4!$E$32</f>
        <v>E</v>
      </c>
      <c r="K12" s="22">
        <f t="shared" si="3"/>
        <v>39</v>
      </c>
      <c r="L12" s="20" t="s">
        <v>986</v>
      </c>
      <c r="M12" s="23" t="str">
        <f>DENEME_v4!$E$42</f>
        <v>D</v>
      </c>
      <c r="N12" s="19">
        <f t="shared" si="4"/>
        <v>9</v>
      </c>
      <c r="O12" s="20" t="s">
        <v>986</v>
      </c>
      <c r="P12" s="21" t="str">
        <f>DENEME_v4!$E$52</f>
        <v>C</v>
      </c>
      <c r="Q12" s="22">
        <f t="shared" si="5"/>
        <v>19</v>
      </c>
      <c r="R12" s="20" t="s">
        <v>986</v>
      </c>
      <c r="S12" s="21" t="str">
        <f>DENEME_v4!$E$62</f>
        <v>A</v>
      </c>
      <c r="T12" s="22">
        <f t="shared" si="6"/>
        <v>29</v>
      </c>
      <c r="U12" s="20" t="s">
        <v>986</v>
      </c>
      <c r="V12" s="21" t="str">
        <f>DENEME_v4!$E$72</f>
        <v>A</v>
      </c>
      <c r="W12" s="22">
        <f t="shared" si="7"/>
        <v>39</v>
      </c>
      <c r="X12" s="20" t="s">
        <v>986</v>
      </c>
      <c r="Y12" s="23" t="str">
        <f>DENEME_v4!$E$82</f>
        <v>C</v>
      </c>
    </row>
    <row r="13" spans="2:25" ht="18" customHeight="1">
      <c r="B13" s="26">
        <f>B12+1</f>
        <v>10</v>
      </c>
      <c r="C13" s="27" t="s">
        <v>986</v>
      </c>
      <c r="D13" s="28" t="str">
        <f>DENEME_v4!$E$13</f>
        <v>E</v>
      </c>
      <c r="E13" s="29">
        <f>E12+1</f>
        <v>20</v>
      </c>
      <c r="F13" s="27" t="s">
        <v>986</v>
      </c>
      <c r="G13" s="28" t="str">
        <f>DENEME_v4!$E$23</f>
        <v>A</v>
      </c>
      <c r="H13" s="29">
        <f>H12+1</f>
        <v>30</v>
      </c>
      <c r="I13" s="27" t="s">
        <v>986</v>
      </c>
      <c r="J13" s="28" t="str">
        <f>DENEME_v4!$E$33</f>
        <v>C</v>
      </c>
      <c r="K13" s="29">
        <f>K12+1</f>
        <v>40</v>
      </c>
      <c r="L13" s="27" t="s">
        <v>986</v>
      </c>
      <c r="M13" s="30" t="str">
        <f>DENEME_v4!$E$43</f>
        <v>A</v>
      </c>
      <c r="N13" s="26">
        <f>N12+1</f>
        <v>10</v>
      </c>
      <c r="O13" s="27" t="s">
        <v>986</v>
      </c>
      <c r="P13" s="28" t="str">
        <f>DENEME_v4!$E$53</f>
        <v>C</v>
      </c>
      <c r="Q13" s="29">
        <f>Q12+1</f>
        <v>20</v>
      </c>
      <c r="R13" s="27" t="s">
        <v>986</v>
      </c>
      <c r="S13" s="28" t="str">
        <f>DENEME_v4!$E$63</f>
        <v>A</v>
      </c>
      <c r="T13" s="29">
        <f>T12+1</f>
        <v>30</v>
      </c>
      <c r="U13" s="27" t="s">
        <v>986</v>
      </c>
      <c r="V13" s="28" t="str">
        <f>DENEME_v4!$E$73</f>
        <v>E</v>
      </c>
      <c r="W13" s="29">
        <f>W12+1</f>
        <v>40</v>
      </c>
      <c r="X13" s="27" t="s">
        <v>986</v>
      </c>
      <c r="Y13" s="31" t="str">
        <f>DENEME_v4!$E$83</f>
        <v>E</v>
      </c>
    </row>
    <row r="14" spans="2:25" ht="11.25" customHeight="1"/>
    <row r="15" spans="2:25">
      <c r="B15" s="217" t="s">
        <v>6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7" t="s">
        <v>987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/>
    </row>
    <row r="16" spans="2:25" ht="18" customHeight="1">
      <c r="B16" s="19">
        <v>1</v>
      </c>
      <c r="C16" s="20" t="s">
        <v>986</v>
      </c>
      <c r="D16" s="21" t="str">
        <f>DENEME_v4!$E$84</f>
        <v>A</v>
      </c>
      <c r="E16" s="22">
        <f>B25+1</f>
        <v>11</v>
      </c>
      <c r="F16" s="20" t="s">
        <v>986</v>
      </c>
      <c r="G16" s="24" t="str">
        <f>DENEME_v4!$E$94</f>
        <v>B</v>
      </c>
      <c r="H16" s="22">
        <f>E25+1</f>
        <v>21</v>
      </c>
      <c r="I16" s="20" t="s">
        <v>986</v>
      </c>
      <c r="J16" s="21" t="str">
        <f>DENEME_v4!$E$104</f>
        <v>B</v>
      </c>
      <c r="K16" s="22">
        <f>H25+1</f>
        <v>31</v>
      </c>
      <c r="L16" s="20" t="s">
        <v>986</v>
      </c>
      <c r="M16" s="21" t="str">
        <f>DENEME_v4!$E$114</f>
        <v>E</v>
      </c>
      <c r="N16" s="19">
        <v>1</v>
      </c>
      <c r="O16" s="20" t="s">
        <v>986</v>
      </c>
      <c r="P16" s="21" t="str">
        <f>DENEME_v4!$E$124</f>
        <v>C</v>
      </c>
      <c r="Q16" s="22">
        <f>N25+1</f>
        <v>11</v>
      </c>
      <c r="R16" s="20" t="s">
        <v>986</v>
      </c>
      <c r="S16" s="21" t="str">
        <f>DENEME_v4!$E$134</f>
        <v>E</v>
      </c>
      <c r="T16" s="22">
        <f>Q25+1</f>
        <v>21</v>
      </c>
      <c r="U16" s="20" t="s">
        <v>986</v>
      </c>
      <c r="V16" s="21" t="str">
        <f>DENEME_v4!$E$144</f>
        <v>B</v>
      </c>
      <c r="W16" s="22">
        <f>T25+1</f>
        <v>31</v>
      </c>
      <c r="X16" s="20" t="s">
        <v>986</v>
      </c>
      <c r="Y16" s="23" t="str">
        <f>DENEME_v4!$E$154</f>
        <v>E</v>
      </c>
    </row>
    <row r="17" spans="2:25" ht="18" customHeight="1">
      <c r="B17" s="19">
        <f>B16+1</f>
        <v>2</v>
      </c>
      <c r="C17" s="20" t="s">
        <v>986</v>
      </c>
      <c r="D17" s="21" t="str">
        <f>DENEME_v4!$E$85</f>
        <v>D</v>
      </c>
      <c r="E17" s="22">
        <f>E16+1</f>
        <v>12</v>
      </c>
      <c r="F17" s="20" t="s">
        <v>986</v>
      </c>
      <c r="G17" s="21" t="str">
        <f>DENEME_v4!$E$95</f>
        <v>E</v>
      </c>
      <c r="H17" s="22">
        <f>H16+1</f>
        <v>22</v>
      </c>
      <c r="I17" s="20" t="s">
        <v>986</v>
      </c>
      <c r="J17" s="24" t="str">
        <f>DENEME_v4!$E$105</f>
        <v>B</v>
      </c>
      <c r="K17" s="22">
        <f>K16+1</f>
        <v>32</v>
      </c>
      <c r="L17" s="20" t="s">
        <v>986</v>
      </c>
      <c r="M17" s="21" t="str">
        <f>DENEME_v4!$E$115</f>
        <v>C</v>
      </c>
      <c r="N17" s="19">
        <f>N16+1</f>
        <v>2</v>
      </c>
      <c r="O17" s="20" t="s">
        <v>986</v>
      </c>
      <c r="P17" s="21" t="str">
        <f>DENEME_v4!$E$125</f>
        <v>B</v>
      </c>
      <c r="Q17" s="22">
        <f>Q16+1</f>
        <v>12</v>
      </c>
      <c r="R17" s="20" t="s">
        <v>986</v>
      </c>
      <c r="S17" s="21" t="str">
        <f>DENEME_v4!$E$135</f>
        <v>A</v>
      </c>
      <c r="T17" s="22">
        <f>T16+1</f>
        <v>22</v>
      </c>
      <c r="U17" s="20" t="s">
        <v>986</v>
      </c>
      <c r="V17" s="21" t="str">
        <f>DENEME_v4!$E$145</f>
        <v>B</v>
      </c>
      <c r="W17" s="22">
        <f>W16+1</f>
        <v>32</v>
      </c>
      <c r="X17" s="20" t="s">
        <v>986</v>
      </c>
      <c r="Y17" s="23" t="str">
        <f>DENEME_v4!$E$155</f>
        <v>C</v>
      </c>
    </row>
    <row r="18" spans="2:25" ht="18" customHeight="1">
      <c r="B18" s="19">
        <f t="shared" ref="B18:B24" si="8">B17+1</f>
        <v>3</v>
      </c>
      <c r="C18" s="20" t="s">
        <v>986</v>
      </c>
      <c r="D18" s="21" t="str">
        <f>DENEME_v4!$E$86</f>
        <v>A</v>
      </c>
      <c r="E18" s="22">
        <f t="shared" ref="E18:E24" si="9">E17+1</f>
        <v>13</v>
      </c>
      <c r="F18" s="20" t="s">
        <v>986</v>
      </c>
      <c r="G18" s="21" t="str">
        <f>DENEME_v4!$E$96</f>
        <v>E</v>
      </c>
      <c r="H18" s="22">
        <f t="shared" ref="H18:H24" si="10">H17+1</f>
        <v>23</v>
      </c>
      <c r="I18" s="20" t="s">
        <v>986</v>
      </c>
      <c r="J18" s="21" t="str">
        <f>DENEME_v4!$E$106</f>
        <v>A</v>
      </c>
      <c r="K18" s="22">
        <f t="shared" ref="K18:K24" si="11">K17+1</f>
        <v>33</v>
      </c>
      <c r="L18" s="20" t="s">
        <v>986</v>
      </c>
      <c r="M18" s="21" t="str">
        <f>DENEME_v4!$E$116</f>
        <v>C</v>
      </c>
      <c r="N18" s="19">
        <f t="shared" ref="N18:N24" si="12">N17+1</f>
        <v>3</v>
      </c>
      <c r="O18" s="20" t="s">
        <v>986</v>
      </c>
      <c r="P18" s="21" t="str">
        <f>DENEME_v4!$E$126</f>
        <v>D</v>
      </c>
      <c r="Q18" s="22">
        <f t="shared" ref="Q18:Q24" si="13">Q17+1</f>
        <v>13</v>
      </c>
      <c r="R18" s="20" t="s">
        <v>986</v>
      </c>
      <c r="S18" s="21" t="str">
        <f>DENEME_v4!$E$136</f>
        <v>E</v>
      </c>
      <c r="T18" s="22">
        <f t="shared" ref="T18:T24" si="14">T17+1</f>
        <v>23</v>
      </c>
      <c r="U18" s="20" t="s">
        <v>986</v>
      </c>
      <c r="V18" s="21" t="str">
        <f>DENEME_v4!$E$146</f>
        <v>B</v>
      </c>
      <c r="W18" s="22">
        <f t="shared" ref="W18:W24" si="15">W17+1</f>
        <v>33</v>
      </c>
      <c r="X18" s="20" t="s">
        <v>986</v>
      </c>
      <c r="Y18" s="23" t="str">
        <f>DENEME_v4!$E$156</f>
        <v>C</v>
      </c>
    </row>
    <row r="19" spans="2:25" ht="18" customHeight="1">
      <c r="B19" s="19">
        <f t="shared" si="8"/>
        <v>4</v>
      </c>
      <c r="C19" s="20" t="s">
        <v>986</v>
      </c>
      <c r="D19" s="21" t="str">
        <f>DENEME_v4!$E$87</f>
        <v>B</v>
      </c>
      <c r="E19" s="22">
        <f t="shared" si="9"/>
        <v>14</v>
      </c>
      <c r="F19" s="20" t="s">
        <v>986</v>
      </c>
      <c r="G19" s="21" t="str">
        <f>DENEME_v4!$E$97</f>
        <v>A</v>
      </c>
      <c r="H19" s="22">
        <f t="shared" si="10"/>
        <v>24</v>
      </c>
      <c r="I19" s="20" t="s">
        <v>986</v>
      </c>
      <c r="J19" s="21" t="str">
        <f>DENEME_v4!$E$107</f>
        <v>A</v>
      </c>
      <c r="K19" s="22">
        <f t="shared" si="11"/>
        <v>34</v>
      </c>
      <c r="L19" s="20" t="s">
        <v>986</v>
      </c>
      <c r="M19" s="24" t="str">
        <f>DENEME_v4!$E$117</f>
        <v>B</v>
      </c>
      <c r="N19" s="19">
        <f t="shared" si="12"/>
        <v>4</v>
      </c>
      <c r="O19" s="20" t="s">
        <v>986</v>
      </c>
      <c r="P19" s="21" t="str">
        <f>DENEME_v4!$E$127</f>
        <v>B</v>
      </c>
      <c r="Q19" s="22">
        <f t="shared" si="13"/>
        <v>14</v>
      </c>
      <c r="R19" s="20" t="s">
        <v>986</v>
      </c>
      <c r="S19" s="24" t="str">
        <f>DENEME_v4!$E$137</f>
        <v>E</v>
      </c>
      <c r="T19" s="22">
        <f t="shared" si="14"/>
        <v>24</v>
      </c>
      <c r="U19" s="20" t="s">
        <v>986</v>
      </c>
      <c r="V19" s="21" t="str">
        <f>DENEME_v4!$E$147</f>
        <v>D</v>
      </c>
      <c r="W19" s="22">
        <f t="shared" si="15"/>
        <v>34</v>
      </c>
      <c r="X19" s="20" t="s">
        <v>986</v>
      </c>
      <c r="Y19" s="23" t="str">
        <f>DENEME_v4!$E$157</f>
        <v>D</v>
      </c>
    </row>
    <row r="20" spans="2:25" ht="18" customHeight="1">
      <c r="B20" s="19">
        <f t="shared" si="8"/>
        <v>5</v>
      </c>
      <c r="C20" s="20" t="s">
        <v>986</v>
      </c>
      <c r="D20" s="21" t="str">
        <f>DENEME_v4!$E$88</f>
        <v>E</v>
      </c>
      <c r="E20" s="22">
        <f t="shared" si="9"/>
        <v>15</v>
      </c>
      <c r="F20" s="20" t="s">
        <v>986</v>
      </c>
      <c r="G20" s="21" t="str">
        <f>DENEME_v4!$E$98</f>
        <v>D</v>
      </c>
      <c r="H20" s="22">
        <f t="shared" si="10"/>
        <v>25</v>
      </c>
      <c r="I20" s="20" t="s">
        <v>986</v>
      </c>
      <c r="J20" s="21" t="str">
        <f>DENEME_v4!$E$108</f>
        <v>A</v>
      </c>
      <c r="K20" s="22">
        <f t="shared" si="11"/>
        <v>35</v>
      </c>
      <c r="L20" s="20" t="s">
        <v>986</v>
      </c>
      <c r="M20" s="21" t="str">
        <f>DENEME_v4!$E$118</f>
        <v>E</v>
      </c>
      <c r="N20" s="19">
        <f t="shared" si="12"/>
        <v>5</v>
      </c>
      <c r="O20" s="20" t="s">
        <v>986</v>
      </c>
      <c r="P20" s="21" t="str">
        <f>DENEME_v4!$E$128</f>
        <v>C</v>
      </c>
      <c r="Q20" s="22">
        <f t="shared" si="13"/>
        <v>15</v>
      </c>
      <c r="R20" s="20" t="s">
        <v>986</v>
      </c>
      <c r="S20" s="21" t="str">
        <f>DENEME_v4!$E$138</f>
        <v>D</v>
      </c>
      <c r="T20" s="22">
        <f t="shared" si="14"/>
        <v>25</v>
      </c>
      <c r="U20" s="20" t="s">
        <v>986</v>
      </c>
      <c r="V20" s="21" t="str">
        <f>DENEME_v4!$E$148</f>
        <v>D</v>
      </c>
      <c r="W20" s="22">
        <f t="shared" si="15"/>
        <v>35</v>
      </c>
      <c r="X20" s="20" t="s">
        <v>986</v>
      </c>
      <c r="Y20" s="23" t="str">
        <f>DENEME_v4!$E$158</f>
        <v>E</v>
      </c>
    </row>
    <row r="21" spans="2:25" ht="18" customHeight="1">
      <c r="B21" s="19">
        <f t="shared" si="8"/>
        <v>6</v>
      </c>
      <c r="C21" s="20" t="s">
        <v>986</v>
      </c>
      <c r="D21" s="21" t="str">
        <f>DENEME_v4!$E$89</f>
        <v>E</v>
      </c>
      <c r="E21" s="22">
        <f t="shared" si="9"/>
        <v>16</v>
      </c>
      <c r="F21" s="20" t="s">
        <v>986</v>
      </c>
      <c r="G21" s="21" t="str">
        <f>DENEME_v4!$E$99</f>
        <v>A</v>
      </c>
      <c r="H21" s="22">
        <f t="shared" si="10"/>
        <v>26</v>
      </c>
      <c r="I21" s="20" t="s">
        <v>986</v>
      </c>
      <c r="J21" s="21" t="str">
        <f>DENEME_v4!$E$109</f>
        <v>C</v>
      </c>
      <c r="K21" s="22">
        <f t="shared" si="11"/>
        <v>36</v>
      </c>
      <c r="L21" s="20" t="s">
        <v>986</v>
      </c>
      <c r="M21" s="21" t="str">
        <f>DENEME_v4!$E$119</f>
        <v>B</v>
      </c>
      <c r="N21" s="19">
        <f t="shared" si="12"/>
        <v>6</v>
      </c>
      <c r="O21" s="20" t="s">
        <v>986</v>
      </c>
      <c r="P21" s="21" t="str">
        <f>DENEME_v4!$E$129</f>
        <v>A</v>
      </c>
      <c r="Q21" s="22">
        <f t="shared" si="13"/>
        <v>16</v>
      </c>
      <c r="R21" s="20" t="s">
        <v>986</v>
      </c>
      <c r="S21" s="21" t="str">
        <f>DENEME_v4!$E$139</f>
        <v>E</v>
      </c>
      <c r="T21" s="22">
        <f t="shared" si="14"/>
        <v>26</v>
      </c>
      <c r="U21" s="20" t="s">
        <v>986</v>
      </c>
      <c r="V21" s="21" t="str">
        <f>DENEME_v4!$E$149</f>
        <v>D</v>
      </c>
      <c r="W21" s="22">
        <f t="shared" si="15"/>
        <v>36</v>
      </c>
      <c r="X21" s="20" t="s">
        <v>986</v>
      </c>
      <c r="Y21" s="23" t="str">
        <f>DENEME_v4!$E$159</f>
        <v>B</v>
      </c>
    </row>
    <row r="22" spans="2:25" ht="18" customHeight="1">
      <c r="B22" s="19">
        <f t="shared" si="8"/>
        <v>7</v>
      </c>
      <c r="C22" s="20" t="s">
        <v>986</v>
      </c>
      <c r="D22" s="21" t="str">
        <f>DENEME_v4!$E$90</f>
        <v>E</v>
      </c>
      <c r="E22" s="22">
        <f t="shared" si="9"/>
        <v>17</v>
      </c>
      <c r="F22" s="20" t="s">
        <v>986</v>
      </c>
      <c r="G22" s="21" t="str">
        <f>DENEME_v4!$E$100</f>
        <v>B</v>
      </c>
      <c r="H22" s="22">
        <f t="shared" si="10"/>
        <v>27</v>
      </c>
      <c r="I22" s="20" t="s">
        <v>986</v>
      </c>
      <c r="J22" s="21" t="str">
        <f>DENEME_v4!$E$110</f>
        <v>D</v>
      </c>
      <c r="K22" s="22">
        <f t="shared" si="11"/>
        <v>37</v>
      </c>
      <c r="L22" s="20" t="s">
        <v>986</v>
      </c>
      <c r="M22" s="21" t="str">
        <f>DENEME_v4!$E$120</f>
        <v>D</v>
      </c>
      <c r="N22" s="19">
        <f t="shared" si="12"/>
        <v>7</v>
      </c>
      <c r="O22" s="20" t="s">
        <v>986</v>
      </c>
      <c r="P22" s="21" t="str">
        <f>DENEME_v4!$E$130</f>
        <v>B</v>
      </c>
      <c r="Q22" s="22">
        <f t="shared" si="13"/>
        <v>17</v>
      </c>
      <c r="R22" s="20" t="s">
        <v>986</v>
      </c>
      <c r="S22" s="21" t="str">
        <f>DENEME_v4!$E$140</f>
        <v>C</v>
      </c>
      <c r="T22" s="22">
        <f t="shared" si="14"/>
        <v>27</v>
      </c>
      <c r="U22" s="20" t="s">
        <v>986</v>
      </c>
      <c r="V22" s="24" t="str">
        <f>DENEME_v4!$E$150</f>
        <v>C</v>
      </c>
      <c r="W22" s="22">
        <f t="shared" si="15"/>
        <v>37</v>
      </c>
      <c r="X22" s="20" t="s">
        <v>986</v>
      </c>
      <c r="Y22" s="23" t="str">
        <f>DENEME_v4!$E$160</f>
        <v>D</v>
      </c>
    </row>
    <row r="23" spans="2:25" ht="18" customHeight="1">
      <c r="B23" s="19">
        <f t="shared" si="8"/>
        <v>8</v>
      </c>
      <c r="C23" s="20" t="s">
        <v>986</v>
      </c>
      <c r="D23" s="21" t="str">
        <f>DENEME_v4!$E$91</f>
        <v>D</v>
      </c>
      <c r="E23" s="22">
        <f t="shared" si="9"/>
        <v>18</v>
      </c>
      <c r="F23" s="20" t="s">
        <v>986</v>
      </c>
      <c r="G23" s="21" t="str">
        <f>DENEME_v4!$E$101</f>
        <v>D</v>
      </c>
      <c r="H23" s="22">
        <f t="shared" si="10"/>
        <v>28</v>
      </c>
      <c r="I23" s="20" t="s">
        <v>986</v>
      </c>
      <c r="J23" s="21" t="str">
        <f>DENEME_v4!$E$111</f>
        <v>C</v>
      </c>
      <c r="K23" s="22">
        <f t="shared" si="11"/>
        <v>38</v>
      </c>
      <c r="L23" s="20" t="s">
        <v>986</v>
      </c>
      <c r="M23" s="21" t="str">
        <f>DENEME_v4!$E$121</f>
        <v>A</v>
      </c>
      <c r="N23" s="19">
        <f t="shared" si="12"/>
        <v>8</v>
      </c>
      <c r="O23" s="20" t="s">
        <v>986</v>
      </c>
      <c r="P23" s="21" t="str">
        <f>DENEME_v4!$E$131</f>
        <v>D</v>
      </c>
      <c r="Q23" s="22">
        <f t="shared" si="13"/>
        <v>18</v>
      </c>
      <c r="R23" s="20" t="s">
        <v>986</v>
      </c>
      <c r="S23" s="21" t="str">
        <f>DENEME_v4!$E$141</f>
        <v>A</v>
      </c>
      <c r="T23" s="22">
        <f t="shared" si="14"/>
        <v>28</v>
      </c>
      <c r="U23" s="20" t="s">
        <v>986</v>
      </c>
      <c r="V23" s="21" t="str">
        <f>DENEME_v4!$E$151</f>
        <v>E</v>
      </c>
      <c r="W23" s="22">
        <f t="shared" si="15"/>
        <v>38</v>
      </c>
      <c r="X23" s="20" t="s">
        <v>986</v>
      </c>
      <c r="Y23" s="23" t="str">
        <f>DENEME_v4!$E$161</f>
        <v>C</v>
      </c>
    </row>
    <row r="24" spans="2:25" ht="18" customHeight="1">
      <c r="B24" s="19">
        <f t="shared" si="8"/>
        <v>9</v>
      </c>
      <c r="C24" s="20" t="s">
        <v>986</v>
      </c>
      <c r="D24" s="21" t="str">
        <f>DENEME_v4!$E$92</f>
        <v>D</v>
      </c>
      <c r="E24" s="22">
        <f t="shared" si="9"/>
        <v>19</v>
      </c>
      <c r="F24" s="20" t="s">
        <v>986</v>
      </c>
      <c r="G24" s="21" t="str">
        <f>DENEME_v4!$E$102</f>
        <v>B</v>
      </c>
      <c r="H24" s="22">
        <f t="shared" si="10"/>
        <v>29</v>
      </c>
      <c r="I24" s="20" t="s">
        <v>986</v>
      </c>
      <c r="J24" s="21" t="str">
        <f>DENEME_v4!$E$112</f>
        <v>B</v>
      </c>
      <c r="K24" s="22">
        <f t="shared" si="11"/>
        <v>39</v>
      </c>
      <c r="L24" s="20" t="s">
        <v>986</v>
      </c>
      <c r="M24" s="21" t="str">
        <f>DENEME_v4!$E$122</f>
        <v>A</v>
      </c>
      <c r="N24" s="19">
        <f t="shared" si="12"/>
        <v>9</v>
      </c>
      <c r="O24" s="20" t="s">
        <v>986</v>
      </c>
      <c r="P24" s="21" t="str">
        <f>DENEME_v4!$E$132</f>
        <v>B</v>
      </c>
      <c r="Q24" s="22">
        <f t="shared" si="13"/>
        <v>19</v>
      </c>
      <c r="R24" s="20" t="s">
        <v>986</v>
      </c>
      <c r="S24" s="21" t="str">
        <f>DENEME_v4!$E$142</f>
        <v>C</v>
      </c>
      <c r="T24" s="22">
        <f t="shared" si="14"/>
        <v>29</v>
      </c>
      <c r="U24" s="20" t="s">
        <v>986</v>
      </c>
      <c r="V24" s="21" t="str">
        <f>DENEME_v4!$E$152</f>
        <v>B</v>
      </c>
      <c r="W24" s="22">
        <f t="shared" si="15"/>
        <v>39</v>
      </c>
      <c r="X24" s="20" t="s">
        <v>986</v>
      </c>
      <c r="Y24" s="23" t="str">
        <f>DENEME_v4!$E$162</f>
        <v>A</v>
      </c>
    </row>
    <row r="25" spans="2:25" ht="18" customHeight="1">
      <c r="B25" s="26">
        <f>B24+1</f>
        <v>10</v>
      </c>
      <c r="C25" s="27" t="s">
        <v>986</v>
      </c>
      <c r="D25" s="28" t="str">
        <f>DENEME_v4!$E$93</f>
        <v>C</v>
      </c>
      <c r="E25" s="29">
        <f>E24+1</f>
        <v>20</v>
      </c>
      <c r="F25" s="27" t="s">
        <v>986</v>
      </c>
      <c r="G25" s="28" t="str">
        <f>DENEME_v4!$E$103</f>
        <v>C</v>
      </c>
      <c r="H25" s="29">
        <f>H24+1</f>
        <v>30</v>
      </c>
      <c r="I25" s="27" t="s">
        <v>986</v>
      </c>
      <c r="J25" s="28" t="str">
        <f>DENEME_v4!$E$113</f>
        <v>D</v>
      </c>
      <c r="K25" s="29">
        <f>K24+1</f>
        <v>40</v>
      </c>
      <c r="L25" s="27" t="s">
        <v>986</v>
      </c>
      <c r="M25" s="28" t="str">
        <f>DENEME_v4!$E$123</f>
        <v>C</v>
      </c>
      <c r="N25" s="26">
        <f>N24+1</f>
        <v>10</v>
      </c>
      <c r="O25" s="27" t="s">
        <v>986</v>
      </c>
      <c r="P25" s="28" t="str">
        <f>DENEME_v4!$E$133</f>
        <v>D</v>
      </c>
      <c r="Q25" s="29">
        <f>Q24+1</f>
        <v>20</v>
      </c>
      <c r="R25" s="27" t="s">
        <v>986</v>
      </c>
      <c r="S25" s="28" t="str">
        <f>DENEME_v4!$E$143</f>
        <v>E</v>
      </c>
      <c r="T25" s="29">
        <f>T24+1</f>
        <v>30</v>
      </c>
      <c r="U25" s="27" t="s">
        <v>986</v>
      </c>
      <c r="V25" s="28" t="str">
        <f>DENEME_v4!$E$153</f>
        <v>D</v>
      </c>
      <c r="W25" s="29">
        <f>W24+1</f>
        <v>40</v>
      </c>
      <c r="X25" s="27" t="s">
        <v>986</v>
      </c>
      <c r="Y25" s="30" t="str">
        <f>DENEME_v4!$E$163</f>
        <v>B</v>
      </c>
    </row>
    <row r="28" spans="2:25" ht="28" customHeight="1">
      <c r="B28" s="220" t="str">
        <f>CONCATENATE(DENEME_v4!$A$1,"  ",DENEME_v4!$C$1,"B  CEVAP ANAHTARI","  ",DENEME_v4!$G$1)</f>
        <v xml:space="preserve">2023-2024  STRATEJİ AYT (2. OTURUM) DENEME-2B  CEVAP ANAHTARI  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</row>
    <row r="29" spans="2:25">
      <c r="B29" s="215" t="s">
        <v>984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 t="s">
        <v>985</v>
      </c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</row>
    <row r="30" spans="2:25" ht="18" customHeight="1">
      <c r="B30" s="19">
        <v>1</v>
      </c>
      <c r="C30" s="20" t="s">
        <v>986</v>
      </c>
      <c r="D30" s="21" t="str">
        <f>DENEME_v4!$M$4</f>
        <v>B</v>
      </c>
      <c r="E30" s="22">
        <f>B39+1</f>
        <v>11</v>
      </c>
      <c r="F30" s="20" t="s">
        <v>986</v>
      </c>
      <c r="G30" s="21" t="str">
        <f>DENEME_v4!$M$14</f>
        <v>B</v>
      </c>
      <c r="H30" s="22">
        <f>E39+1</f>
        <v>21</v>
      </c>
      <c r="I30" s="20" t="s">
        <v>986</v>
      </c>
      <c r="J30" s="21" t="str">
        <f>DENEME_v4!$M$24</f>
        <v>C</v>
      </c>
      <c r="K30" s="22">
        <f>H39+1</f>
        <v>31</v>
      </c>
      <c r="L30" s="20" t="s">
        <v>986</v>
      </c>
      <c r="M30" s="23" t="str">
        <f>DENEME_v4!$M$34</f>
        <v>E</v>
      </c>
      <c r="N30" s="19">
        <v>1</v>
      </c>
      <c r="O30" s="20" t="s">
        <v>986</v>
      </c>
      <c r="P30" s="21" t="str">
        <f>DENEME_v4!$M$44</f>
        <v>E</v>
      </c>
      <c r="Q30" s="22">
        <f>N39+1</f>
        <v>11</v>
      </c>
      <c r="R30" s="20" t="s">
        <v>986</v>
      </c>
      <c r="S30" s="24" t="str">
        <f>DENEME_v4!$M$54</f>
        <v>A</v>
      </c>
      <c r="T30" s="22">
        <f>Q39+1</f>
        <v>21</v>
      </c>
      <c r="U30" s="20" t="s">
        <v>986</v>
      </c>
      <c r="V30" s="21" t="str">
        <f>DENEME_v4!$M$64</f>
        <v>C</v>
      </c>
      <c r="W30" s="22">
        <f>T39+1</f>
        <v>31</v>
      </c>
      <c r="X30" s="20" t="s">
        <v>986</v>
      </c>
      <c r="Y30" s="23" t="str">
        <f>DENEME_v4!$M$74</f>
        <v>A</v>
      </c>
    </row>
    <row r="31" spans="2:25" ht="18" customHeight="1">
      <c r="B31" s="19">
        <f>B30+1</f>
        <v>2</v>
      </c>
      <c r="C31" s="20" t="s">
        <v>986</v>
      </c>
      <c r="D31" s="21" t="str">
        <f>DENEME_v4!$M$5</f>
        <v>C</v>
      </c>
      <c r="E31" s="22">
        <f>E30+1</f>
        <v>12</v>
      </c>
      <c r="F31" s="20" t="s">
        <v>986</v>
      </c>
      <c r="G31" s="21" t="str">
        <f>DENEME_v4!$M$15</f>
        <v>E</v>
      </c>
      <c r="H31" s="22">
        <f>H30+1</f>
        <v>22</v>
      </c>
      <c r="I31" s="20" t="s">
        <v>986</v>
      </c>
      <c r="J31" s="21" t="str">
        <f>DENEME_v4!$M$25</f>
        <v>E</v>
      </c>
      <c r="K31" s="22">
        <f>K30+1</f>
        <v>32</v>
      </c>
      <c r="L31" s="20" t="s">
        <v>986</v>
      </c>
      <c r="M31" s="23" t="str">
        <f>DENEME_v4!$M$35</f>
        <v>C</v>
      </c>
      <c r="N31" s="19">
        <f>N30+1</f>
        <v>2</v>
      </c>
      <c r="O31" s="20" t="s">
        <v>986</v>
      </c>
      <c r="P31" s="21" t="str">
        <f>DENEME_v4!$M$45</f>
        <v>A</v>
      </c>
      <c r="Q31" s="22">
        <f>Q30+1</f>
        <v>12</v>
      </c>
      <c r="R31" s="20" t="s">
        <v>986</v>
      </c>
      <c r="S31" s="21" t="str">
        <f>DENEME_v4!$M$55</f>
        <v>D</v>
      </c>
      <c r="T31" s="22">
        <f>T30+1</f>
        <v>22</v>
      </c>
      <c r="U31" s="20" t="s">
        <v>986</v>
      </c>
      <c r="V31" s="24" t="str">
        <f>DENEME_v4!$M$65</f>
        <v>E</v>
      </c>
      <c r="W31" s="22">
        <f>W30+1</f>
        <v>32</v>
      </c>
      <c r="X31" s="20" t="s">
        <v>986</v>
      </c>
      <c r="Y31" s="23" t="str">
        <f>DENEME_v4!$M$75</f>
        <v>C</v>
      </c>
    </row>
    <row r="32" spans="2:25" ht="18" customHeight="1">
      <c r="B32" s="19">
        <f t="shared" ref="B32:B38" si="16">B31+1</f>
        <v>3</v>
      </c>
      <c r="C32" s="20" t="s">
        <v>986</v>
      </c>
      <c r="D32" s="21" t="str">
        <f>DENEME_v4!$M$6</f>
        <v>E</v>
      </c>
      <c r="E32" s="22">
        <f t="shared" ref="E32:E38" si="17">E31+1</f>
        <v>13</v>
      </c>
      <c r="F32" s="20" t="s">
        <v>986</v>
      </c>
      <c r="G32" s="21" t="str">
        <f>DENEME_v4!$M$16</f>
        <v>E</v>
      </c>
      <c r="H32" s="22">
        <f t="shared" ref="H32:H38" si="18">H31+1</f>
        <v>23</v>
      </c>
      <c r="I32" s="20" t="s">
        <v>986</v>
      </c>
      <c r="J32" s="21" t="str">
        <f>DENEME_v4!$M$26</f>
        <v>C</v>
      </c>
      <c r="K32" s="22">
        <f t="shared" ref="K32:K38" si="19">K31+1</f>
        <v>33</v>
      </c>
      <c r="L32" s="20" t="s">
        <v>986</v>
      </c>
      <c r="M32" s="23" t="str">
        <f>DENEME_v4!$M$36</f>
        <v>B</v>
      </c>
      <c r="N32" s="19">
        <f t="shared" ref="N32:N38" si="20">N31+1</f>
        <v>3</v>
      </c>
      <c r="O32" s="20" t="s">
        <v>986</v>
      </c>
      <c r="P32" s="21" t="str">
        <f>DENEME_v4!$M$46</f>
        <v>C</v>
      </c>
      <c r="Q32" s="22">
        <f t="shared" ref="Q32:Q38" si="21">Q31+1</f>
        <v>13</v>
      </c>
      <c r="R32" s="20" t="s">
        <v>986</v>
      </c>
      <c r="S32" s="21" t="str">
        <f>DENEME_v4!$M$56</f>
        <v>E</v>
      </c>
      <c r="T32" s="22">
        <f t="shared" ref="T32:T38" si="22">T31+1</f>
        <v>23</v>
      </c>
      <c r="U32" s="20" t="s">
        <v>986</v>
      </c>
      <c r="V32" s="21" t="str">
        <f>DENEME_v4!$M$66</f>
        <v>B</v>
      </c>
      <c r="W32" s="22">
        <f t="shared" ref="W32:W38" si="23">W31+1</f>
        <v>33</v>
      </c>
      <c r="X32" s="20" t="s">
        <v>986</v>
      </c>
      <c r="Y32" s="23" t="str">
        <f>DENEME_v4!$M$76</f>
        <v>B</v>
      </c>
    </row>
    <row r="33" spans="2:25" ht="18" customHeight="1">
      <c r="B33" s="19">
        <f t="shared" si="16"/>
        <v>4</v>
      </c>
      <c r="C33" s="20" t="s">
        <v>986</v>
      </c>
      <c r="D33" s="21" t="str">
        <f>DENEME_v4!$M$7</f>
        <v>A</v>
      </c>
      <c r="E33" s="22">
        <f t="shared" si="17"/>
        <v>14</v>
      </c>
      <c r="F33" s="20" t="s">
        <v>986</v>
      </c>
      <c r="G33" s="24" t="str">
        <f>DENEME_v4!$M$17</f>
        <v>C</v>
      </c>
      <c r="H33" s="22">
        <f t="shared" si="18"/>
        <v>24</v>
      </c>
      <c r="I33" s="20" t="s">
        <v>986</v>
      </c>
      <c r="J33" s="24" t="str">
        <f>DENEME_v4!$M$27</f>
        <v>B</v>
      </c>
      <c r="K33" s="22">
        <f t="shared" si="19"/>
        <v>34</v>
      </c>
      <c r="L33" s="20" t="s">
        <v>986</v>
      </c>
      <c r="M33" s="25" t="str">
        <f>DENEME_v4!$M$37</f>
        <v>D</v>
      </c>
      <c r="N33" s="19">
        <f t="shared" si="20"/>
        <v>4</v>
      </c>
      <c r="O33" s="20" t="s">
        <v>986</v>
      </c>
      <c r="P33" s="21" t="str">
        <f>DENEME_v4!$M$47</f>
        <v>D</v>
      </c>
      <c r="Q33" s="22">
        <f t="shared" si="21"/>
        <v>14</v>
      </c>
      <c r="R33" s="20" t="s">
        <v>986</v>
      </c>
      <c r="S33" s="21" t="str">
        <f>DENEME_v4!$M$57</f>
        <v>B</v>
      </c>
      <c r="T33" s="22">
        <f t="shared" si="22"/>
        <v>24</v>
      </c>
      <c r="U33" s="20" t="s">
        <v>986</v>
      </c>
      <c r="V33" s="21" t="str">
        <f>DENEME_v4!$M$67</f>
        <v>A</v>
      </c>
      <c r="W33" s="22">
        <f t="shared" si="23"/>
        <v>34</v>
      </c>
      <c r="X33" s="20" t="s">
        <v>986</v>
      </c>
      <c r="Y33" s="25" t="str">
        <f>DENEME_v4!$M$77</f>
        <v>A</v>
      </c>
    </row>
    <row r="34" spans="2:25" ht="18" customHeight="1">
      <c r="B34" s="19">
        <f t="shared" si="16"/>
        <v>5</v>
      </c>
      <c r="C34" s="20" t="s">
        <v>986</v>
      </c>
      <c r="D34" s="21" t="str">
        <f>DENEME_v4!$M$8</f>
        <v>B</v>
      </c>
      <c r="E34" s="22">
        <f t="shared" si="17"/>
        <v>15</v>
      </c>
      <c r="F34" s="20" t="s">
        <v>986</v>
      </c>
      <c r="G34" s="21" t="str">
        <f>DENEME_v4!$M$18</f>
        <v>A</v>
      </c>
      <c r="H34" s="22">
        <f t="shared" si="18"/>
        <v>25</v>
      </c>
      <c r="I34" s="20" t="s">
        <v>986</v>
      </c>
      <c r="J34" s="21" t="str">
        <f>DENEME_v4!$M$28</f>
        <v>E</v>
      </c>
      <c r="K34" s="22">
        <f t="shared" si="19"/>
        <v>35</v>
      </c>
      <c r="L34" s="20" t="s">
        <v>986</v>
      </c>
      <c r="M34" s="23" t="str">
        <f>DENEME_v4!$M$38</f>
        <v>C</v>
      </c>
      <c r="N34" s="19">
        <f t="shared" si="20"/>
        <v>5</v>
      </c>
      <c r="O34" s="20" t="s">
        <v>986</v>
      </c>
      <c r="P34" s="21" t="str">
        <f>DENEME_v4!$M$48</f>
        <v>E</v>
      </c>
      <c r="Q34" s="22">
        <f t="shared" si="21"/>
        <v>15</v>
      </c>
      <c r="R34" s="20" t="s">
        <v>986</v>
      </c>
      <c r="S34" s="21" t="str">
        <f>DENEME_v4!$M$58</f>
        <v>B</v>
      </c>
      <c r="T34" s="22">
        <f t="shared" si="22"/>
        <v>25</v>
      </c>
      <c r="U34" s="20" t="s">
        <v>986</v>
      </c>
      <c r="V34" s="21" t="str">
        <f>DENEME_v4!$M$68</f>
        <v>B</v>
      </c>
      <c r="W34" s="22">
        <f t="shared" si="23"/>
        <v>35</v>
      </c>
      <c r="X34" s="20" t="s">
        <v>986</v>
      </c>
      <c r="Y34" s="23" t="str">
        <f>DENEME_v4!$M$78</f>
        <v>A</v>
      </c>
    </row>
    <row r="35" spans="2:25" ht="18" customHeight="1">
      <c r="B35" s="19">
        <f t="shared" si="16"/>
        <v>6</v>
      </c>
      <c r="C35" s="20" t="s">
        <v>986</v>
      </c>
      <c r="D35" s="21" t="str">
        <f>DENEME_v4!$M$9</f>
        <v>D</v>
      </c>
      <c r="E35" s="22">
        <f t="shared" si="17"/>
        <v>16</v>
      </c>
      <c r="F35" s="20" t="s">
        <v>986</v>
      </c>
      <c r="G35" s="21" t="str">
        <f>DENEME_v4!$M$19</f>
        <v>B</v>
      </c>
      <c r="H35" s="22">
        <f t="shared" si="18"/>
        <v>26</v>
      </c>
      <c r="I35" s="20" t="s">
        <v>986</v>
      </c>
      <c r="J35" s="21" t="str">
        <f>DENEME_v4!$M$29</f>
        <v>A</v>
      </c>
      <c r="K35" s="22">
        <f t="shared" si="19"/>
        <v>36</v>
      </c>
      <c r="L35" s="20" t="s">
        <v>986</v>
      </c>
      <c r="M35" s="23" t="str">
        <f>DENEME_v4!$M$39</f>
        <v>D</v>
      </c>
      <c r="N35" s="19">
        <f t="shared" si="20"/>
        <v>6</v>
      </c>
      <c r="O35" s="20" t="s">
        <v>986</v>
      </c>
      <c r="P35" s="21" t="str">
        <f>DENEME_v4!$M$49</f>
        <v>B</v>
      </c>
      <c r="Q35" s="22">
        <f t="shared" si="21"/>
        <v>16</v>
      </c>
      <c r="R35" s="20" t="s">
        <v>986</v>
      </c>
      <c r="S35" s="21" t="str">
        <f>DENEME_v4!$M$59</f>
        <v>B</v>
      </c>
      <c r="T35" s="22">
        <f t="shared" si="22"/>
        <v>26</v>
      </c>
      <c r="U35" s="20" t="s">
        <v>986</v>
      </c>
      <c r="V35" s="21" t="str">
        <f>DENEME_v4!$M$69</f>
        <v>C</v>
      </c>
      <c r="W35" s="22">
        <f t="shared" si="23"/>
        <v>36</v>
      </c>
      <c r="X35" s="20" t="s">
        <v>986</v>
      </c>
      <c r="Y35" s="23" t="str">
        <f>DENEME_v4!$M$79</f>
        <v>D</v>
      </c>
    </row>
    <row r="36" spans="2:25" ht="18" customHeight="1">
      <c r="B36" s="19">
        <f t="shared" si="16"/>
        <v>7</v>
      </c>
      <c r="C36" s="20" t="s">
        <v>986</v>
      </c>
      <c r="D36" s="21" t="str">
        <f>DENEME_v4!$M$10</f>
        <v>B</v>
      </c>
      <c r="E36" s="22">
        <f t="shared" si="17"/>
        <v>17</v>
      </c>
      <c r="F36" s="20" t="s">
        <v>986</v>
      </c>
      <c r="G36" s="21" t="str">
        <f>DENEME_v4!$M$20</f>
        <v>D</v>
      </c>
      <c r="H36" s="22">
        <f t="shared" si="18"/>
        <v>27</v>
      </c>
      <c r="I36" s="20" t="s">
        <v>986</v>
      </c>
      <c r="J36" s="24" t="str">
        <f>DENEME_v4!$M$30</f>
        <v>D</v>
      </c>
      <c r="K36" s="22">
        <f t="shared" si="19"/>
        <v>37</v>
      </c>
      <c r="L36" s="20" t="s">
        <v>986</v>
      </c>
      <c r="M36" s="23" t="str">
        <f>DENEME_v4!$M$40</f>
        <v>D</v>
      </c>
      <c r="N36" s="19">
        <f t="shared" si="20"/>
        <v>7</v>
      </c>
      <c r="O36" s="20" t="s">
        <v>986</v>
      </c>
      <c r="P36" s="21" t="str">
        <f>DENEME_v4!$M$50</f>
        <v>C</v>
      </c>
      <c r="Q36" s="22">
        <f t="shared" si="21"/>
        <v>17</v>
      </c>
      <c r="R36" s="20" t="s">
        <v>986</v>
      </c>
      <c r="S36" s="21" t="str">
        <f>DENEME_v4!$M$60</f>
        <v>A</v>
      </c>
      <c r="T36" s="22">
        <f t="shared" si="22"/>
        <v>27</v>
      </c>
      <c r="U36" s="20" t="s">
        <v>986</v>
      </c>
      <c r="V36" s="21" t="str">
        <f>DENEME_v4!$M$70</f>
        <v>D</v>
      </c>
      <c r="W36" s="22">
        <f t="shared" si="23"/>
        <v>37</v>
      </c>
      <c r="X36" s="20" t="s">
        <v>986</v>
      </c>
      <c r="Y36" s="23" t="str">
        <f>DENEME_v4!$M$80</f>
        <v>C</v>
      </c>
    </row>
    <row r="37" spans="2:25" ht="18" customHeight="1">
      <c r="B37" s="19">
        <f t="shared" si="16"/>
        <v>8</v>
      </c>
      <c r="C37" s="20" t="s">
        <v>986</v>
      </c>
      <c r="D37" s="21" t="str">
        <f>DENEME_v4!$M$11</f>
        <v>C</v>
      </c>
      <c r="E37" s="22">
        <f t="shared" si="17"/>
        <v>18</v>
      </c>
      <c r="F37" s="20" t="s">
        <v>986</v>
      </c>
      <c r="G37" s="21" t="str">
        <f>DENEME_v4!$M$21</f>
        <v>A</v>
      </c>
      <c r="H37" s="22">
        <f t="shared" si="18"/>
        <v>28</v>
      </c>
      <c r="I37" s="20" t="s">
        <v>986</v>
      </c>
      <c r="J37" s="21" t="str">
        <f>DENEME_v4!$M$31</f>
        <v>B</v>
      </c>
      <c r="K37" s="22">
        <f t="shared" si="19"/>
        <v>38</v>
      </c>
      <c r="L37" s="20" t="s">
        <v>986</v>
      </c>
      <c r="M37" s="23" t="str">
        <f>DENEME_v4!$M$41</f>
        <v>A</v>
      </c>
      <c r="N37" s="19">
        <f t="shared" si="20"/>
        <v>8</v>
      </c>
      <c r="O37" s="20" t="s">
        <v>986</v>
      </c>
      <c r="P37" s="21" t="str">
        <f>DENEME_v4!$M$51</f>
        <v>C</v>
      </c>
      <c r="Q37" s="22">
        <f t="shared" si="21"/>
        <v>18</v>
      </c>
      <c r="R37" s="20" t="s">
        <v>986</v>
      </c>
      <c r="S37" s="21" t="str">
        <f>DENEME_v4!$M$61</f>
        <v>A</v>
      </c>
      <c r="T37" s="22">
        <f t="shared" si="22"/>
        <v>28</v>
      </c>
      <c r="U37" s="20" t="s">
        <v>986</v>
      </c>
      <c r="V37" s="21" t="str">
        <f>DENEME_v4!$M$71</f>
        <v>D</v>
      </c>
      <c r="W37" s="22">
        <f t="shared" si="23"/>
        <v>38</v>
      </c>
      <c r="X37" s="20" t="s">
        <v>986</v>
      </c>
      <c r="Y37" s="23" t="str">
        <f>DENEME_v4!$M$81</f>
        <v>E</v>
      </c>
    </row>
    <row r="38" spans="2:25" ht="18" customHeight="1">
      <c r="B38" s="19">
        <f t="shared" si="16"/>
        <v>9</v>
      </c>
      <c r="C38" s="20" t="s">
        <v>986</v>
      </c>
      <c r="D38" s="21" t="str">
        <f>DENEME_v4!$M$12</f>
        <v>E</v>
      </c>
      <c r="E38" s="22">
        <f t="shared" si="17"/>
        <v>19</v>
      </c>
      <c r="F38" s="20" t="s">
        <v>986</v>
      </c>
      <c r="G38" s="21" t="str">
        <f>DENEME_v4!$M$22</f>
        <v>D</v>
      </c>
      <c r="H38" s="22">
        <f t="shared" si="18"/>
        <v>29</v>
      </c>
      <c r="I38" s="20" t="s">
        <v>986</v>
      </c>
      <c r="J38" s="21" t="str">
        <f>DENEME_v4!$M$32</f>
        <v>C</v>
      </c>
      <c r="K38" s="22">
        <f t="shared" si="19"/>
        <v>39</v>
      </c>
      <c r="L38" s="20" t="s">
        <v>986</v>
      </c>
      <c r="M38" s="23" t="str">
        <f>DENEME_v4!$M$42</f>
        <v>A</v>
      </c>
      <c r="N38" s="19">
        <f t="shared" si="20"/>
        <v>9</v>
      </c>
      <c r="O38" s="20" t="s">
        <v>986</v>
      </c>
      <c r="P38" s="21" t="str">
        <f>DENEME_v4!$M$52</f>
        <v>D</v>
      </c>
      <c r="Q38" s="22">
        <f t="shared" si="21"/>
        <v>19</v>
      </c>
      <c r="R38" s="20" t="s">
        <v>986</v>
      </c>
      <c r="S38" s="21" t="str">
        <f>DENEME_v4!$M$62</f>
        <v>C</v>
      </c>
      <c r="T38" s="22">
        <f t="shared" si="22"/>
        <v>29</v>
      </c>
      <c r="U38" s="20" t="s">
        <v>986</v>
      </c>
      <c r="V38" s="21" t="str">
        <f>DENEME_v4!$M$72</f>
        <v>E</v>
      </c>
      <c r="W38" s="22">
        <f t="shared" si="23"/>
        <v>39</v>
      </c>
      <c r="X38" s="20" t="s">
        <v>986</v>
      </c>
      <c r="Y38" s="23" t="str">
        <f>DENEME_v4!$M$82</f>
        <v>E</v>
      </c>
    </row>
    <row r="39" spans="2:25" ht="18" customHeight="1">
      <c r="B39" s="26">
        <f>B38+1</f>
        <v>10</v>
      </c>
      <c r="C39" s="27" t="s">
        <v>986</v>
      </c>
      <c r="D39" s="28" t="str">
        <f>DENEME_v4!$M$13</f>
        <v>D</v>
      </c>
      <c r="E39" s="29">
        <f>E38+1</f>
        <v>20</v>
      </c>
      <c r="F39" s="27" t="s">
        <v>986</v>
      </c>
      <c r="G39" s="28" t="str">
        <f>DENEME_v4!$M$23</f>
        <v>B</v>
      </c>
      <c r="H39" s="29">
        <f>H38+1</f>
        <v>30</v>
      </c>
      <c r="I39" s="27" t="s">
        <v>986</v>
      </c>
      <c r="J39" s="28" t="str">
        <f>DENEME_v4!$M$33</f>
        <v>A</v>
      </c>
      <c r="K39" s="29">
        <f>K38+1</f>
        <v>40</v>
      </c>
      <c r="L39" s="27" t="s">
        <v>986</v>
      </c>
      <c r="M39" s="30" t="str">
        <f>DENEME_v4!$M$43</f>
        <v>B</v>
      </c>
      <c r="N39" s="26">
        <f>N38+1</f>
        <v>10</v>
      </c>
      <c r="O39" s="27" t="s">
        <v>986</v>
      </c>
      <c r="P39" s="28" t="str">
        <f>DENEME_v4!$M$53</f>
        <v>B</v>
      </c>
      <c r="Q39" s="29">
        <f>Q38+1</f>
        <v>20</v>
      </c>
      <c r="R39" s="27" t="s">
        <v>986</v>
      </c>
      <c r="S39" s="28" t="str">
        <f>DENEME_v4!$M$63</f>
        <v>D</v>
      </c>
      <c r="T39" s="29">
        <f>T38+1</f>
        <v>30</v>
      </c>
      <c r="U39" s="27" t="s">
        <v>986</v>
      </c>
      <c r="V39" s="28" t="str">
        <f>DENEME_v4!$M$73</f>
        <v>E</v>
      </c>
      <c r="W39" s="29">
        <f>W38+1</f>
        <v>40</v>
      </c>
      <c r="X39" s="27" t="s">
        <v>986</v>
      </c>
      <c r="Y39" s="31" t="str">
        <f>DENEME_v4!$M$83</f>
        <v>B</v>
      </c>
    </row>
    <row r="40" spans="2:25" ht="11.25" customHeight="1"/>
    <row r="41" spans="2:25">
      <c r="B41" s="217" t="s">
        <v>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7" t="s">
        <v>987</v>
      </c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9"/>
    </row>
    <row r="42" spans="2:25" ht="18" customHeight="1">
      <c r="B42" s="19">
        <v>1</v>
      </c>
      <c r="C42" s="20" t="s">
        <v>986</v>
      </c>
      <c r="D42" s="21" t="str">
        <f>DENEME_v4!$M$84</f>
        <v>A</v>
      </c>
      <c r="E42" s="22">
        <f>B51+1</f>
        <v>11</v>
      </c>
      <c r="F42" s="20" t="s">
        <v>986</v>
      </c>
      <c r="G42" s="24" t="str">
        <f>DENEME_v4!$M$94</f>
        <v>D</v>
      </c>
      <c r="H42" s="22">
        <f>E51+1</f>
        <v>21</v>
      </c>
      <c r="I42" s="20" t="s">
        <v>986</v>
      </c>
      <c r="J42" s="21" t="str">
        <f>DENEME_v4!$M$104</f>
        <v>A</v>
      </c>
      <c r="K42" s="22">
        <f>H51+1</f>
        <v>31</v>
      </c>
      <c r="L42" s="20" t="s">
        <v>986</v>
      </c>
      <c r="M42" s="21" t="str">
        <f>DENEME_v4!$M$114</f>
        <v>B</v>
      </c>
      <c r="N42" s="19">
        <v>1</v>
      </c>
      <c r="O42" s="20" t="s">
        <v>986</v>
      </c>
      <c r="P42" s="21" t="str">
        <f>DENEME_v4!$M$124</f>
        <v>D</v>
      </c>
      <c r="Q42" s="22">
        <f>N51+1</f>
        <v>11</v>
      </c>
      <c r="R42" s="20" t="s">
        <v>986</v>
      </c>
      <c r="S42" s="21" t="str">
        <f>DENEME_v4!$M$134</f>
        <v>B</v>
      </c>
      <c r="T42" s="22">
        <f>Q51+1</f>
        <v>21</v>
      </c>
      <c r="U42" s="20" t="s">
        <v>986</v>
      </c>
      <c r="V42" s="21" t="str">
        <f>DENEME_v4!$M$144</f>
        <v>A</v>
      </c>
      <c r="W42" s="22">
        <f>T51+1</f>
        <v>31</v>
      </c>
      <c r="X42" s="20" t="s">
        <v>986</v>
      </c>
      <c r="Y42" s="23" t="str">
        <f>DENEME_v4!$M$154</f>
        <v>B</v>
      </c>
    </row>
    <row r="43" spans="2:25" ht="18" customHeight="1">
      <c r="B43" s="19">
        <f>B42+1</f>
        <v>2</v>
      </c>
      <c r="C43" s="20" t="s">
        <v>986</v>
      </c>
      <c r="D43" s="21" t="str">
        <f>DENEME_v4!$M$85</f>
        <v>B</v>
      </c>
      <c r="E43" s="22">
        <f>E42+1</f>
        <v>12</v>
      </c>
      <c r="F43" s="20" t="s">
        <v>986</v>
      </c>
      <c r="G43" s="21" t="str">
        <f>DENEME_v4!$M$95</f>
        <v>A</v>
      </c>
      <c r="H43" s="22">
        <f>H42+1</f>
        <v>22</v>
      </c>
      <c r="I43" s="20" t="s">
        <v>986</v>
      </c>
      <c r="J43" s="24" t="str">
        <f>DENEME_v4!$M$105</f>
        <v>B</v>
      </c>
      <c r="K43" s="22">
        <f>K42+1</f>
        <v>32</v>
      </c>
      <c r="L43" s="20" t="s">
        <v>986</v>
      </c>
      <c r="M43" s="21" t="str">
        <f>DENEME_v4!$M$115</f>
        <v>D</v>
      </c>
      <c r="N43" s="19">
        <f>N42+1</f>
        <v>2</v>
      </c>
      <c r="O43" s="20" t="s">
        <v>986</v>
      </c>
      <c r="P43" s="21" t="str">
        <f>DENEME_v4!$M$125</f>
        <v>B</v>
      </c>
      <c r="Q43" s="22">
        <f>Q42+1</f>
        <v>12</v>
      </c>
      <c r="R43" s="20" t="s">
        <v>986</v>
      </c>
      <c r="S43" s="21" t="str">
        <f>DENEME_v4!$M$135</f>
        <v>D</v>
      </c>
      <c r="T43" s="22">
        <f>T42+1</f>
        <v>22</v>
      </c>
      <c r="U43" s="20" t="s">
        <v>986</v>
      </c>
      <c r="V43" s="21" t="str">
        <f>DENEME_v4!$M$145</f>
        <v>C</v>
      </c>
      <c r="W43" s="22">
        <f>W42+1</f>
        <v>32</v>
      </c>
      <c r="X43" s="20" t="s">
        <v>986</v>
      </c>
      <c r="Y43" s="23" t="str">
        <f>DENEME_v4!$M$155</f>
        <v>D</v>
      </c>
    </row>
    <row r="44" spans="2:25" ht="18" customHeight="1">
      <c r="B44" s="19">
        <f t="shared" ref="B44:B50" si="24">B43+1</f>
        <v>3</v>
      </c>
      <c r="C44" s="20" t="s">
        <v>986</v>
      </c>
      <c r="D44" s="21" t="str">
        <f>DENEME_v4!$M$86</f>
        <v>A</v>
      </c>
      <c r="E44" s="22">
        <f t="shared" ref="E44:E50" si="25">E43+1</f>
        <v>13</v>
      </c>
      <c r="F44" s="20" t="s">
        <v>986</v>
      </c>
      <c r="G44" s="21" t="str">
        <f>DENEME_v4!$M$96</f>
        <v>D</v>
      </c>
      <c r="H44" s="22">
        <f t="shared" ref="H44:H50" si="26">H43+1</f>
        <v>23</v>
      </c>
      <c r="I44" s="20" t="s">
        <v>986</v>
      </c>
      <c r="J44" s="21" t="str">
        <f>DENEME_v4!$M$106</f>
        <v>A</v>
      </c>
      <c r="K44" s="22">
        <f t="shared" ref="K44:K50" si="27">K43+1</f>
        <v>33</v>
      </c>
      <c r="L44" s="20" t="s">
        <v>986</v>
      </c>
      <c r="M44" s="21" t="str">
        <f>DENEME_v4!$M$116</f>
        <v>E</v>
      </c>
      <c r="N44" s="19">
        <f t="shared" ref="N44:N50" si="28">N43+1</f>
        <v>3</v>
      </c>
      <c r="O44" s="20" t="s">
        <v>986</v>
      </c>
      <c r="P44" s="21" t="str">
        <f>DENEME_v4!$M$126</f>
        <v>C</v>
      </c>
      <c r="Q44" s="22">
        <f t="shared" ref="Q44:Q50" si="29">Q43+1</f>
        <v>13</v>
      </c>
      <c r="R44" s="20" t="s">
        <v>986</v>
      </c>
      <c r="S44" s="21" t="str">
        <f>DENEME_v4!$M$136</f>
        <v>E</v>
      </c>
      <c r="T44" s="22">
        <f t="shared" ref="T44:T50" si="30">T43+1</f>
        <v>23</v>
      </c>
      <c r="U44" s="20" t="s">
        <v>986</v>
      </c>
      <c r="V44" s="21" t="str">
        <f>DENEME_v4!$M$146</f>
        <v>E</v>
      </c>
      <c r="W44" s="22">
        <f t="shared" ref="W44:W50" si="31">W43+1</f>
        <v>33</v>
      </c>
      <c r="X44" s="20" t="s">
        <v>986</v>
      </c>
      <c r="Y44" s="23" t="str">
        <f>DENEME_v4!$M$156</f>
        <v>E</v>
      </c>
    </row>
    <row r="45" spans="2:25" ht="18" customHeight="1">
      <c r="B45" s="19">
        <f t="shared" si="24"/>
        <v>4</v>
      </c>
      <c r="C45" s="20" t="s">
        <v>986</v>
      </c>
      <c r="D45" s="21" t="str">
        <f>DENEME_v4!$M$87</f>
        <v>D</v>
      </c>
      <c r="E45" s="22">
        <f t="shared" si="25"/>
        <v>14</v>
      </c>
      <c r="F45" s="20" t="s">
        <v>986</v>
      </c>
      <c r="G45" s="21" t="str">
        <f>DENEME_v4!$M$97</f>
        <v>A</v>
      </c>
      <c r="H45" s="22">
        <f t="shared" si="26"/>
        <v>24</v>
      </c>
      <c r="I45" s="20" t="s">
        <v>986</v>
      </c>
      <c r="J45" s="21" t="str">
        <f>DENEME_v4!$M$107</f>
        <v>A</v>
      </c>
      <c r="K45" s="22">
        <f t="shared" si="27"/>
        <v>34</v>
      </c>
      <c r="L45" s="20" t="s">
        <v>986</v>
      </c>
      <c r="M45" s="24" t="str">
        <f>DENEME_v4!$M$117</f>
        <v>B</v>
      </c>
      <c r="N45" s="19">
        <f t="shared" si="28"/>
        <v>4</v>
      </c>
      <c r="O45" s="20" t="s">
        <v>986</v>
      </c>
      <c r="P45" s="21" t="str">
        <f>DENEME_v4!$M$127</f>
        <v>B</v>
      </c>
      <c r="Q45" s="22">
        <f t="shared" si="29"/>
        <v>14</v>
      </c>
      <c r="R45" s="20" t="s">
        <v>986</v>
      </c>
      <c r="S45" s="24" t="str">
        <f>DENEME_v4!$M$137</f>
        <v>E</v>
      </c>
      <c r="T45" s="22">
        <f t="shared" si="30"/>
        <v>24</v>
      </c>
      <c r="U45" s="20" t="s">
        <v>986</v>
      </c>
      <c r="V45" s="21" t="str">
        <f>DENEME_v4!$M$147</f>
        <v>D</v>
      </c>
      <c r="W45" s="22">
        <f t="shared" si="31"/>
        <v>34</v>
      </c>
      <c r="X45" s="20" t="s">
        <v>986</v>
      </c>
      <c r="Y45" s="23" t="str">
        <f>DENEME_v4!$M$157</f>
        <v>B</v>
      </c>
    </row>
    <row r="46" spans="2:25" ht="18" customHeight="1">
      <c r="B46" s="19">
        <f t="shared" si="24"/>
        <v>5</v>
      </c>
      <c r="C46" s="20" t="s">
        <v>986</v>
      </c>
      <c r="D46" s="21" t="str">
        <f>DENEME_v4!$M$88</f>
        <v>E</v>
      </c>
      <c r="E46" s="22">
        <f t="shared" si="25"/>
        <v>15</v>
      </c>
      <c r="F46" s="20" t="s">
        <v>986</v>
      </c>
      <c r="G46" s="21" t="str">
        <f>DENEME_v4!$M$98</f>
        <v>E</v>
      </c>
      <c r="H46" s="22">
        <f t="shared" si="26"/>
        <v>25</v>
      </c>
      <c r="I46" s="20" t="s">
        <v>986</v>
      </c>
      <c r="J46" s="21" t="str">
        <f>DENEME_v4!$M$108</f>
        <v>B</v>
      </c>
      <c r="K46" s="22">
        <f t="shared" si="27"/>
        <v>35</v>
      </c>
      <c r="L46" s="20" t="s">
        <v>986</v>
      </c>
      <c r="M46" s="21" t="str">
        <f>DENEME_v4!$M$118</f>
        <v>C</v>
      </c>
      <c r="N46" s="19">
        <f t="shared" si="28"/>
        <v>5</v>
      </c>
      <c r="O46" s="20" t="s">
        <v>986</v>
      </c>
      <c r="P46" s="21" t="str">
        <f>DENEME_v4!$M$128</f>
        <v>B</v>
      </c>
      <c r="Q46" s="22">
        <f t="shared" si="29"/>
        <v>15</v>
      </c>
      <c r="R46" s="20" t="s">
        <v>986</v>
      </c>
      <c r="S46" s="21" t="str">
        <f>DENEME_v4!$M$138</f>
        <v>E</v>
      </c>
      <c r="T46" s="22">
        <f t="shared" si="30"/>
        <v>25</v>
      </c>
      <c r="U46" s="20" t="s">
        <v>986</v>
      </c>
      <c r="V46" s="21" t="str">
        <f>DENEME_v4!$M$148</f>
        <v>C</v>
      </c>
      <c r="W46" s="22">
        <f t="shared" si="31"/>
        <v>35</v>
      </c>
      <c r="X46" s="20" t="s">
        <v>986</v>
      </c>
      <c r="Y46" s="23" t="str">
        <f>DENEME_v4!$M$158</f>
        <v>C</v>
      </c>
    </row>
    <row r="47" spans="2:25" ht="18" customHeight="1">
      <c r="B47" s="19">
        <f t="shared" si="24"/>
        <v>6</v>
      </c>
      <c r="C47" s="20" t="s">
        <v>986</v>
      </c>
      <c r="D47" s="21" t="str">
        <f>DENEME_v4!$M$89</f>
        <v>D</v>
      </c>
      <c r="E47" s="22">
        <f t="shared" si="25"/>
        <v>16</v>
      </c>
      <c r="F47" s="20" t="s">
        <v>986</v>
      </c>
      <c r="G47" s="21" t="str">
        <f>DENEME_v4!$M$99</f>
        <v>E</v>
      </c>
      <c r="H47" s="22">
        <f t="shared" si="26"/>
        <v>26</v>
      </c>
      <c r="I47" s="20" t="s">
        <v>986</v>
      </c>
      <c r="J47" s="21" t="str">
        <f>DENEME_v4!$M$109</f>
        <v>C</v>
      </c>
      <c r="K47" s="22">
        <f t="shared" si="27"/>
        <v>36</v>
      </c>
      <c r="L47" s="20" t="s">
        <v>986</v>
      </c>
      <c r="M47" s="21" t="str">
        <f>DENEME_v4!$M$119</f>
        <v>B</v>
      </c>
      <c r="N47" s="19">
        <f t="shared" si="28"/>
        <v>6</v>
      </c>
      <c r="O47" s="20" t="s">
        <v>986</v>
      </c>
      <c r="P47" s="21" t="str">
        <f>DENEME_v4!$M$129</f>
        <v>D</v>
      </c>
      <c r="Q47" s="22">
        <f t="shared" si="29"/>
        <v>16</v>
      </c>
      <c r="R47" s="20" t="s">
        <v>986</v>
      </c>
      <c r="S47" s="21" t="str">
        <f>DENEME_v4!$M$139</f>
        <v>C</v>
      </c>
      <c r="T47" s="22">
        <f t="shared" si="30"/>
        <v>26</v>
      </c>
      <c r="U47" s="20" t="s">
        <v>986</v>
      </c>
      <c r="V47" s="21" t="str">
        <f>DENEME_v4!$M$149</f>
        <v>D</v>
      </c>
      <c r="W47" s="22">
        <f t="shared" si="31"/>
        <v>36</v>
      </c>
      <c r="X47" s="20" t="s">
        <v>986</v>
      </c>
      <c r="Y47" s="23" t="str">
        <f>DENEME_v4!$M$159</f>
        <v>C</v>
      </c>
    </row>
    <row r="48" spans="2:25" ht="18" customHeight="1">
      <c r="B48" s="19">
        <f t="shared" si="24"/>
        <v>7</v>
      </c>
      <c r="C48" s="20" t="s">
        <v>986</v>
      </c>
      <c r="D48" s="21" t="str">
        <f>DENEME_v4!$M$90</f>
        <v>E</v>
      </c>
      <c r="E48" s="22">
        <f t="shared" si="25"/>
        <v>17</v>
      </c>
      <c r="F48" s="20" t="s">
        <v>986</v>
      </c>
      <c r="G48" s="21" t="str">
        <f>DENEME_v4!$M$100</f>
        <v>B</v>
      </c>
      <c r="H48" s="22">
        <f t="shared" si="26"/>
        <v>27</v>
      </c>
      <c r="I48" s="20" t="s">
        <v>986</v>
      </c>
      <c r="J48" s="21" t="str">
        <f>DENEME_v4!$M$110</f>
        <v>C</v>
      </c>
      <c r="K48" s="22">
        <f t="shared" si="27"/>
        <v>37</v>
      </c>
      <c r="L48" s="20" t="s">
        <v>986</v>
      </c>
      <c r="M48" s="21" t="str">
        <f>DENEME_v4!$M$120</f>
        <v>A</v>
      </c>
      <c r="N48" s="19">
        <f t="shared" si="28"/>
        <v>7</v>
      </c>
      <c r="O48" s="20" t="s">
        <v>986</v>
      </c>
      <c r="P48" s="21" t="str">
        <f>DENEME_v4!$M$130</f>
        <v>C</v>
      </c>
      <c r="Q48" s="22">
        <f t="shared" si="29"/>
        <v>17</v>
      </c>
      <c r="R48" s="20" t="s">
        <v>986</v>
      </c>
      <c r="S48" s="21" t="str">
        <f>DENEME_v4!$M$140</f>
        <v>D</v>
      </c>
      <c r="T48" s="22">
        <f t="shared" si="30"/>
        <v>27</v>
      </c>
      <c r="U48" s="20" t="s">
        <v>986</v>
      </c>
      <c r="V48" s="24" t="str">
        <f>DENEME_v4!$M$150</f>
        <v>D</v>
      </c>
      <c r="W48" s="22">
        <f t="shared" si="31"/>
        <v>37</v>
      </c>
      <c r="X48" s="20" t="s">
        <v>986</v>
      </c>
      <c r="Y48" s="23" t="str">
        <f>DENEME_v4!$M$160</f>
        <v>A</v>
      </c>
    </row>
    <row r="49" spans="2:25" ht="18" customHeight="1">
      <c r="B49" s="19">
        <f t="shared" si="24"/>
        <v>8</v>
      </c>
      <c r="C49" s="20" t="s">
        <v>986</v>
      </c>
      <c r="D49" s="21" t="str">
        <f>DENEME_v4!$M$91</f>
        <v>E</v>
      </c>
      <c r="E49" s="22">
        <f t="shared" si="25"/>
        <v>18</v>
      </c>
      <c r="F49" s="20" t="s">
        <v>986</v>
      </c>
      <c r="G49" s="21" t="str">
        <f>DENEME_v4!$M$101</f>
        <v>C</v>
      </c>
      <c r="H49" s="22">
        <f t="shared" si="26"/>
        <v>28</v>
      </c>
      <c r="I49" s="20" t="s">
        <v>986</v>
      </c>
      <c r="J49" s="21" t="str">
        <f>DENEME_v4!$M$111</f>
        <v>D</v>
      </c>
      <c r="K49" s="22">
        <f t="shared" si="27"/>
        <v>38</v>
      </c>
      <c r="L49" s="20" t="s">
        <v>986</v>
      </c>
      <c r="M49" s="21" t="str">
        <f>DENEME_v4!$M$121</f>
        <v>C</v>
      </c>
      <c r="N49" s="19">
        <f t="shared" si="28"/>
        <v>8</v>
      </c>
      <c r="O49" s="20" t="s">
        <v>986</v>
      </c>
      <c r="P49" s="21" t="str">
        <f>DENEME_v4!$M$131</f>
        <v>A</v>
      </c>
      <c r="Q49" s="22">
        <f t="shared" si="29"/>
        <v>18</v>
      </c>
      <c r="R49" s="20" t="s">
        <v>986</v>
      </c>
      <c r="S49" s="21" t="str">
        <f>DENEME_v4!$M$141</f>
        <v>B</v>
      </c>
      <c r="T49" s="22">
        <f t="shared" si="30"/>
        <v>28</v>
      </c>
      <c r="U49" s="20" t="s">
        <v>986</v>
      </c>
      <c r="V49" s="21" t="str">
        <f>DENEME_v4!$M$151</f>
        <v>D</v>
      </c>
      <c r="W49" s="22">
        <f t="shared" si="31"/>
        <v>38</v>
      </c>
      <c r="X49" s="20" t="s">
        <v>986</v>
      </c>
      <c r="Y49" s="23" t="str">
        <f>DENEME_v4!$M$161</f>
        <v>B</v>
      </c>
    </row>
    <row r="50" spans="2:25" ht="18" customHeight="1">
      <c r="B50" s="19">
        <f t="shared" si="24"/>
        <v>9</v>
      </c>
      <c r="C50" s="20" t="s">
        <v>986</v>
      </c>
      <c r="D50" s="21" t="str">
        <f>DENEME_v4!$M$92</f>
        <v>C</v>
      </c>
      <c r="E50" s="22">
        <f t="shared" si="25"/>
        <v>19</v>
      </c>
      <c r="F50" s="20" t="s">
        <v>986</v>
      </c>
      <c r="G50" s="21" t="str">
        <f>DENEME_v4!$M$102</f>
        <v>B</v>
      </c>
      <c r="H50" s="22">
        <f t="shared" si="26"/>
        <v>29</v>
      </c>
      <c r="I50" s="20" t="s">
        <v>986</v>
      </c>
      <c r="J50" s="21" t="str">
        <f>DENEME_v4!$M$112</f>
        <v>E</v>
      </c>
      <c r="K50" s="22">
        <f t="shared" si="27"/>
        <v>39</v>
      </c>
      <c r="L50" s="20" t="s">
        <v>986</v>
      </c>
      <c r="M50" s="21" t="str">
        <f>DENEME_v4!$M$122</f>
        <v>D</v>
      </c>
      <c r="N50" s="19">
        <f t="shared" si="28"/>
        <v>9</v>
      </c>
      <c r="O50" s="20" t="s">
        <v>986</v>
      </c>
      <c r="P50" s="21" t="str">
        <f>DENEME_v4!$M$132</f>
        <v>E</v>
      </c>
      <c r="Q50" s="22">
        <f t="shared" si="29"/>
        <v>19</v>
      </c>
      <c r="R50" s="20" t="s">
        <v>986</v>
      </c>
      <c r="S50" s="21" t="str">
        <f>DENEME_v4!$M$142</f>
        <v>B</v>
      </c>
      <c r="T50" s="22">
        <f t="shared" si="30"/>
        <v>29</v>
      </c>
      <c r="U50" s="20" t="s">
        <v>986</v>
      </c>
      <c r="V50" s="21" t="str">
        <f>DENEME_v4!$M$152</f>
        <v>E</v>
      </c>
      <c r="W50" s="22">
        <f t="shared" si="31"/>
        <v>39</v>
      </c>
      <c r="X50" s="20" t="s">
        <v>986</v>
      </c>
      <c r="Y50" s="23" t="str">
        <f>DENEME_v4!$M$162</f>
        <v>D</v>
      </c>
    </row>
    <row r="51" spans="2:25" ht="18" customHeight="1">
      <c r="B51" s="26">
        <f>B50+1</f>
        <v>10</v>
      </c>
      <c r="C51" s="27" t="s">
        <v>986</v>
      </c>
      <c r="D51" s="28" t="str">
        <f>DENEME_v4!$M$93</f>
        <v>B</v>
      </c>
      <c r="E51" s="29">
        <f>E50+1</f>
        <v>20</v>
      </c>
      <c r="F51" s="27" t="s">
        <v>986</v>
      </c>
      <c r="G51" s="28" t="str">
        <f>DENEME_v4!$M$103</f>
        <v>D</v>
      </c>
      <c r="H51" s="29">
        <f>H50+1</f>
        <v>30</v>
      </c>
      <c r="I51" s="27" t="s">
        <v>986</v>
      </c>
      <c r="J51" s="28" t="str">
        <f>DENEME_v4!$M$113</f>
        <v>C</v>
      </c>
      <c r="K51" s="29">
        <f>K50+1</f>
        <v>40</v>
      </c>
      <c r="L51" s="27" t="s">
        <v>986</v>
      </c>
      <c r="M51" s="28" t="str">
        <f>DENEME_v4!$M$123</f>
        <v>A</v>
      </c>
      <c r="N51" s="26">
        <f>N50+1</f>
        <v>10</v>
      </c>
      <c r="O51" s="27" t="s">
        <v>986</v>
      </c>
      <c r="P51" s="28" t="str">
        <f>DENEME_v4!$M$133</f>
        <v>A</v>
      </c>
      <c r="Q51" s="29">
        <f>Q50+1</f>
        <v>20</v>
      </c>
      <c r="R51" s="27" t="s">
        <v>986</v>
      </c>
      <c r="S51" s="28" t="str">
        <f>DENEME_v4!$M$143</f>
        <v>B</v>
      </c>
      <c r="T51" s="29">
        <f>T50+1</f>
        <v>30</v>
      </c>
      <c r="U51" s="27" t="s">
        <v>986</v>
      </c>
      <c r="V51" s="28" t="str">
        <f>DENEME_v4!$M$153</f>
        <v>E</v>
      </c>
      <c r="W51" s="29">
        <f>W50+1</f>
        <v>40</v>
      </c>
      <c r="X51" s="27" t="s">
        <v>986</v>
      </c>
      <c r="Y51" s="30" t="str">
        <f>DENEME_v4!$M$163</f>
        <v>C</v>
      </c>
    </row>
  </sheetData>
  <sheetProtection algorithmName="SHA-512" hashValue="G9pEvydjpBUE64OyhgqU5VhF7BdFkGhyjqn1A6uJPEwFobk3BV7rY2z3QMT6DvoIsfBb3Xub9eF1LxvGBIzsJw==" saltValue="9SVvT8Dk4/uJi5XcsZ17dA==" spinCount="100000" sheet="1" objects="1" scenarios="1"/>
  <mergeCells count="10">
    <mergeCell ref="B29:M29"/>
    <mergeCell ref="N29:Y29"/>
    <mergeCell ref="B41:M41"/>
    <mergeCell ref="N41:Y41"/>
    <mergeCell ref="B2:Y2"/>
    <mergeCell ref="B3:M3"/>
    <mergeCell ref="N3:Y3"/>
    <mergeCell ref="B15:M15"/>
    <mergeCell ref="N15:Y15"/>
    <mergeCell ref="B28:Y28"/>
  </mergeCells>
  <pageMargins left="0.70866141732283472" right="0.70866141732283472" top="0.35433070866141736" bottom="0.35433070866141736" header="0.31496062992125984" footer="0.31496062992125984"/>
  <pageSetup paperSize="9" scale="78" orientation="portrait" r:id="rId1"/>
  <rowBreaks count="1" manualBreakCount="1">
    <brk id="5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C1502"/>
  <sheetViews>
    <sheetView showZeros="0" zoomScale="115" zoomScaleNormal="115" workbookViewId="0">
      <pane xSplit="1" ySplit="3" topLeftCell="C115" activePane="bottomRight" state="frozen"/>
      <selection pane="topRight" activeCell="B1" sqref="B1"/>
      <selection pane="bottomLeft" activeCell="A4" sqref="A4"/>
      <selection pane="bottomRight" activeCell="M143" sqref="M143"/>
    </sheetView>
  </sheetViews>
  <sheetFormatPr baseColWidth="10" defaultColWidth="9.1640625" defaultRowHeight="15"/>
  <cols>
    <col min="1" max="1" width="7.5" style="97" customWidth="1"/>
    <col min="2" max="2" width="4.6640625" style="98" hidden="1" customWidth="1"/>
    <col min="3" max="3" width="4.6640625" style="98" customWidth="1"/>
    <col min="4" max="4" width="6.6640625" style="99" customWidth="1"/>
    <col min="5" max="5" width="9.6640625" style="98" customWidth="1"/>
    <col min="6" max="6" width="14.6640625" style="98" customWidth="1"/>
    <col min="7" max="8" width="9.1640625" style="97"/>
    <col min="9" max="9" width="7.5" style="97" customWidth="1"/>
    <col min="10" max="10" width="4.6640625" style="98" hidden="1" customWidth="1"/>
    <col min="11" max="11" width="4.6640625" style="98" customWidth="1"/>
    <col min="12" max="12" width="6.6640625" style="99" customWidth="1"/>
    <col min="13" max="13" width="9.6640625" style="98" customWidth="1"/>
    <col min="14" max="14" width="14.6640625" style="98" customWidth="1"/>
    <col min="15" max="16" width="9.1640625" style="36"/>
    <col min="17" max="18" width="6" style="100" customWidth="1"/>
    <col min="19" max="20" width="9.6640625" style="100" customWidth="1"/>
    <col min="21" max="22" width="9.1640625" style="36"/>
    <col min="23" max="23" width="5.6640625" style="101" customWidth="1"/>
    <col min="24" max="24" width="9.6640625" style="102" customWidth="1"/>
    <col min="25" max="25" width="9.6640625" style="100" customWidth="1"/>
    <col min="26" max="26" width="9.1640625" style="1"/>
    <col min="27" max="27" width="13.1640625" style="1" customWidth="1"/>
    <col min="28" max="32" width="3.6640625" style="1" customWidth="1"/>
    <col min="33" max="39" width="9.1640625" style="1"/>
    <col min="40" max="47" width="9.1640625" style="1" hidden="1" customWidth="1"/>
    <col min="48" max="50" width="12.1640625" style="37" hidden="1" customWidth="1"/>
    <col min="51" max="51" width="9.1640625" style="1" hidden="1" customWidth="1"/>
    <col min="52" max="52" width="11.5" style="1" hidden="1" customWidth="1"/>
    <col min="53" max="53" width="88.5" style="1" hidden="1" customWidth="1"/>
    <col min="54" max="54" width="12.1640625" style="108" hidden="1" customWidth="1"/>
    <col min="55" max="55" width="24.6640625" style="8" hidden="1" customWidth="1"/>
    <col min="56" max="56" width="12.5" style="1" customWidth="1"/>
    <col min="57" max="16384" width="9.1640625" style="1"/>
  </cols>
  <sheetData>
    <row r="1" spans="1:55" ht="19">
      <c r="A1" s="205" t="s">
        <v>1932</v>
      </c>
      <c r="B1" s="34"/>
      <c r="C1" s="248" t="s">
        <v>1942</v>
      </c>
      <c r="D1" s="248"/>
      <c r="E1" s="248"/>
      <c r="F1" s="248"/>
      <c r="G1" s="41"/>
      <c r="H1" s="35"/>
      <c r="I1" s="249"/>
      <c r="J1" s="251" t="str">
        <f>C1</f>
        <v>STRATEJİ AYT (2. OTURUM) DENEME-2</v>
      </c>
      <c r="K1" s="252"/>
      <c r="L1" s="252"/>
      <c r="M1" s="252"/>
      <c r="N1" s="253"/>
      <c r="Q1" s="245" t="s">
        <v>159</v>
      </c>
      <c r="R1" s="246"/>
      <c r="S1" s="246"/>
      <c r="T1" s="246"/>
      <c r="U1" s="247"/>
      <c r="W1" s="235" t="s">
        <v>115</v>
      </c>
      <c r="X1" s="235"/>
      <c r="Y1" s="235"/>
      <c r="BB1" s="1"/>
    </row>
    <row r="2" spans="1:55" ht="25">
      <c r="A2" s="38"/>
      <c r="B2" s="39" t="s">
        <v>0</v>
      </c>
      <c r="C2" s="40" t="s">
        <v>0</v>
      </c>
      <c r="D2" s="236" t="s">
        <v>0</v>
      </c>
      <c r="E2" s="237"/>
      <c r="F2" s="238"/>
      <c r="G2" s="41"/>
      <c r="H2" s="35"/>
      <c r="I2" s="249"/>
      <c r="J2" s="42" t="s">
        <v>1</v>
      </c>
      <c r="K2" s="43" t="s">
        <v>0</v>
      </c>
      <c r="L2" s="239" t="s">
        <v>1</v>
      </c>
      <c r="M2" s="240"/>
      <c r="N2" s="241"/>
      <c r="Q2" s="40" t="s">
        <v>0</v>
      </c>
      <c r="R2" s="40" t="s">
        <v>1</v>
      </c>
      <c r="S2" s="44"/>
      <c r="T2" s="44"/>
      <c r="U2" s="44" t="s">
        <v>2</v>
      </c>
      <c r="W2" s="45" t="s">
        <v>1879</v>
      </c>
      <c r="X2" s="46" t="s">
        <v>0</v>
      </c>
      <c r="Y2" s="46" t="s">
        <v>1</v>
      </c>
      <c r="BB2" s="1"/>
    </row>
    <row r="3" spans="1:55" ht="24">
      <c r="A3" s="47"/>
      <c r="B3" s="48" t="s">
        <v>3</v>
      </c>
      <c r="C3" s="48" t="s">
        <v>3</v>
      </c>
      <c r="D3" s="236" t="s">
        <v>4</v>
      </c>
      <c r="E3" s="237"/>
      <c r="F3" s="238"/>
      <c r="G3" s="41"/>
      <c r="H3" s="35"/>
      <c r="I3" s="250"/>
      <c r="J3" s="48" t="s">
        <v>3</v>
      </c>
      <c r="K3" s="48" t="s">
        <v>3</v>
      </c>
      <c r="L3" s="242" t="s">
        <v>4</v>
      </c>
      <c r="M3" s="243"/>
      <c r="N3" s="244"/>
      <c r="Q3" s="49" t="s">
        <v>3</v>
      </c>
      <c r="R3" s="49" t="s">
        <v>3</v>
      </c>
      <c r="S3" s="49"/>
      <c r="T3" s="49"/>
      <c r="U3" s="49" t="s">
        <v>3</v>
      </c>
      <c r="W3" s="50"/>
      <c r="X3" s="51" t="s">
        <v>3</v>
      </c>
      <c r="Y3" s="52" t="s">
        <v>3</v>
      </c>
      <c r="AB3" s="53" t="s">
        <v>0</v>
      </c>
      <c r="AC3" s="53" t="s">
        <v>1</v>
      </c>
      <c r="AD3" s="53" t="s">
        <v>152</v>
      </c>
      <c r="AE3" s="53" t="s">
        <v>153</v>
      </c>
      <c r="AF3" s="53" t="s">
        <v>154</v>
      </c>
      <c r="AG3" s="53" t="s">
        <v>155</v>
      </c>
      <c r="AV3" s="54"/>
      <c r="AW3" s="54"/>
      <c r="AX3" s="54"/>
      <c r="AY3" s="3"/>
      <c r="AZ3" s="3" t="s">
        <v>14</v>
      </c>
      <c r="BA3" s="3" t="s">
        <v>15</v>
      </c>
      <c r="BB3" s="3" t="s">
        <v>13</v>
      </c>
      <c r="BC3" s="3" t="s">
        <v>120</v>
      </c>
    </row>
    <row r="4" spans="1:55" ht="15" customHeight="1">
      <c r="A4" s="221" t="s">
        <v>113</v>
      </c>
      <c r="B4" s="55">
        <v>1</v>
      </c>
      <c r="C4" s="109">
        <v>1</v>
      </c>
      <c r="D4" s="110" t="s">
        <v>1943</v>
      </c>
      <c r="E4" s="111" t="s">
        <v>154</v>
      </c>
      <c r="F4" s="112">
        <v>912020203</v>
      </c>
      <c r="G4" s="113" t="s">
        <v>1944</v>
      </c>
      <c r="H4" s="35"/>
      <c r="I4" s="221" t="s">
        <v>113</v>
      </c>
      <c r="J4" s="55">
        <v>1</v>
      </c>
      <c r="K4" s="109">
        <v>3</v>
      </c>
      <c r="L4" s="110" t="s">
        <v>1943</v>
      </c>
      <c r="M4" s="111" t="s">
        <v>1</v>
      </c>
      <c r="N4" s="112">
        <v>912021806</v>
      </c>
      <c r="O4" s="194" t="s">
        <v>1944</v>
      </c>
      <c r="Q4" s="56">
        <f>B4</f>
        <v>1</v>
      </c>
      <c r="R4" s="56">
        <f>VLOOKUP(Q4,CHOOSE({1,2},$K$4:$K$27,$J$4:$J$27),2,FALSE)</f>
        <v>3</v>
      </c>
      <c r="S4" s="56" t="str">
        <f>IF(E4="","",E4)</f>
        <v>E</v>
      </c>
      <c r="T4" s="56" t="str">
        <f>VLOOKUP(Q4,$K$4:$M$27,3,FALSE)</f>
        <v>E</v>
      </c>
      <c r="U4" s="57" t="b">
        <f t="shared" ref="U4:U67" si="0">EXACT(T4,S4)</f>
        <v>1</v>
      </c>
      <c r="W4" s="58">
        <f>B4</f>
        <v>1</v>
      </c>
      <c r="X4" s="59" t="str">
        <f>IF((EXACT(E4,E5))=TRUE,E4,"")</f>
        <v/>
      </c>
      <c r="Y4" s="59" t="str">
        <f>IF((EXACT(M4,M5))=TRUE,M4,"")</f>
        <v/>
      </c>
      <c r="AA4" s="60" t="s">
        <v>5</v>
      </c>
      <c r="AB4" s="61">
        <f>COUNTIF(_01_EDEB,AB$3)</f>
        <v>3</v>
      </c>
      <c r="AC4" s="61">
        <f>COUNTIF(_01_EDEB,AC$3)</f>
        <v>7</v>
      </c>
      <c r="AD4" s="61">
        <f>COUNTIF(_01_EDEB,AD$3)</f>
        <v>5</v>
      </c>
      <c r="AE4" s="61">
        <f>COUNTIF(_01_EDEB,AE$3)</f>
        <v>4</v>
      </c>
      <c r="AF4" s="61">
        <f>COUNTIF(_01_EDEB,AF$3)</f>
        <v>5</v>
      </c>
      <c r="AG4" s="61">
        <f>SUM(AB4:AF4)</f>
        <v>24</v>
      </c>
      <c r="AV4" s="62">
        <f>$BB4</f>
        <v>309010101</v>
      </c>
      <c r="AW4" s="7"/>
      <c r="AX4" s="7"/>
      <c r="AY4" s="8"/>
      <c r="AZ4" s="8" t="s">
        <v>32</v>
      </c>
      <c r="BA4" s="1" t="s">
        <v>54</v>
      </c>
      <c r="BB4" s="7">
        <v>309010101</v>
      </c>
      <c r="BC4" s="8" t="s">
        <v>1121</v>
      </c>
    </row>
    <row r="5" spans="1:55">
      <c r="A5" s="222"/>
      <c r="B5" s="63">
        <v>2</v>
      </c>
      <c r="C5" s="114">
        <v>2</v>
      </c>
      <c r="D5" s="115" t="s">
        <v>1943</v>
      </c>
      <c r="E5" s="116" t="s">
        <v>0</v>
      </c>
      <c r="F5" s="117">
        <v>912020401</v>
      </c>
      <c r="G5" s="113" t="s">
        <v>1944</v>
      </c>
      <c r="H5" s="35"/>
      <c r="I5" s="222"/>
      <c r="J5" s="63">
        <v>2</v>
      </c>
      <c r="K5" s="114">
        <v>4</v>
      </c>
      <c r="L5" s="115" t="s">
        <v>1943</v>
      </c>
      <c r="M5" s="116" t="s">
        <v>152</v>
      </c>
      <c r="N5" s="117">
        <v>913250108</v>
      </c>
      <c r="O5" s="194" t="s">
        <v>1944</v>
      </c>
      <c r="Q5" s="64">
        <f t="shared" ref="Q5:Q68" si="1">B5</f>
        <v>2</v>
      </c>
      <c r="R5" s="64">
        <f>VLOOKUP(Q5,CHOOSE({1,2},$K$4:$K$27,$J$4:$J$27),2,0)</f>
        <v>4</v>
      </c>
      <c r="S5" s="64" t="str">
        <f t="shared" ref="S5:S68" si="2">IF(E5="","",E5)</f>
        <v>A</v>
      </c>
      <c r="T5" s="64" t="str">
        <f>VLOOKUP(Q5,$K$4:$M$27,3,FALSE)</f>
        <v>A</v>
      </c>
      <c r="U5" s="65" t="b">
        <f t="shared" si="0"/>
        <v>1</v>
      </c>
      <c r="W5" s="66">
        <f t="shared" ref="W5:W68" si="3">B5</f>
        <v>2</v>
      </c>
      <c r="X5" s="59" t="str">
        <f>IF((EXACT(E5,E4))=TRUE,E5,IF(EXACT(E5,E6)=TRUE,E5,""))</f>
        <v/>
      </c>
      <c r="Y5" s="59" t="str">
        <f>IF((EXACT(M5,M4))=TRUE,M5,IF(EXACT(M5,M6)=TRUE,M5,""))</f>
        <v/>
      </c>
      <c r="AA5" s="60" t="s">
        <v>117</v>
      </c>
      <c r="AB5" s="61">
        <f>COUNTIF(_02_TAR1,AB$3)</f>
        <v>2</v>
      </c>
      <c r="AC5" s="61">
        <f>COUNTIF(_02_TAR1,AC$3)</f>
        <v>2</v>
      </c>
      <c r="AD5" s="61">
        <f>COUNTIF(_02_TAR1,AD$3)</f>
        <v>2</v>
      </c>
      <c r="AE5" s="61">
        <f>COUNTIF(_02_TAR1,AE$3)</f>
        <v>2</v>
      </c>
      <c r="AF5" s="61">
        <f>COUNTIF(_02_TAR1,AF$3)</f>
        <v>2</v>
      </c>
      <c r="AG5" s="61">
        <f t="shared" ref="AG5:AG8" si="4">SUM(AB5:AF5)</f>
        <v>10</v>
      </c>
      <c r="AV5" s="62">
        <f>$BB5</f>
        <v>309010203</v>
      </c>
      <c r="AW5" s="7"/>
      <c r="AX5" s="7"/>
      <c r="AY5" s="8"/>
      <c r="AZ5" s="8" t="s">
        <v>32</v>
      </c>
      <c r="BA5" s="1" t="s">
        <v>193</v>
      </c>
      <c r="BB5" s="7">
        <v>309010203</v>
      </c>
      <c r="BC5" s="8" t="s">
        <v>1121</v>
      </c>
    </row>
    <row r="6" spans="1:55">
      <c r="A6" s="222"/>
      <c r="B6" s="63">
        <v>3</v>
      </c>
      <c r="C6" s="114">
        <v>3</v>
      </c>
      <c r="D6" s="115" t="s">
        <v>1943</v>
      </c>
      <c r="E6" s="116" t="s">
        <v>1</v>
      </c>
      <c r="F6" s="117">
        <v>912021806</v>
      </c>
      <c r="G6" s="113" t="s">
        <v>1944</v>
      </c>
      <c r="H6" s="35"/>
      <c r="I6" s="222"/>
      <c r="J6" s="63">
        <v>3</v>
      </c>
      <c r="K6" s="114">
        <v>1</v>
      </c>
      <c r="L6" s="115" t="s">
        <v>1943</v>
      </c>
      <c r="M6" s="116" t="s">
        <v>154</v>
      </c>
      <c r="N6" s="117">
        <v>912020203</v>
      </c>
      <c r="O6" s="194" t="s">
        <v>1944</v>
      </c>
      <c r="Q6" s="64">
        <f t="shared" si="1"/>
        <v>3</v>
      </c>
      <c r="R6" s="64">
        <f>VLOOKUP(Q6,CHOOSE({1,2},$K$4:$K$27,$J$4:$J$27),2,0)</f>
        <v>1</v>
      </c>
      <c r="S6" s="64" t="str">
        <f t="shared" si="2"/>
        <v>B</v>
      </c>
      <c r="T6" s="64" t="str">
        <f t="shared" ref="T6:T27" si="5">VLOOKUP(Q6,$K$4:$M$27,3,FALSE)</f>
        <v>B</v>
      </c>
      <c r="U6" s="65" t="b">
        <f t="shared" si="0"/>
        <v>1</v>
      </c>
      <c r="W6" s="66">
        <f t="shared" si="3"/>
        <v>3</v>
      </c>
      <c r="X6" s="59" t="str">
        <f t="shared" ref="X6:X69" si="6">IF((EXACT(E6,E5))=TRUE,E6,IF(EXACT(E6,E7)=TRUE,E6,""))</f>
        <v/>
      </c>
      <c r="Y6" s="59" t="str">
        <f t="shared" ref="Y6:Y69" si="7">IF((EXACT(M6,M5))=TRUE,M6,IF(EXACT(M6,M7)=TRUE,M6,""))</f>
        <v/>
      </c>
      <c r="AA6" s="60" t="s">
        <v>112</v>
      </c>
      <c r="AB6" s="61">
        <f>COUNTIF(_03_COG1,AB$3)</f>
        <v>2</v>
      </c>
      <c r="AC6" s="61">
        <f>COUNTIF(_03_COG1,AC$3)</f>
        <v>1</v>
      </c>
      <c r="AD6" s="61">
        <f>COUNTIF(_03_COG1,AD$3)</f>
        <v>1</v>
      </c>
      <c r="AE6" s="61">
        <f>COUNTIF(_03_COG1,AE$3)</f>
        <v>2</v>
      </c>
      <c r="AF6" s="61">
        <f>COUNTIF(_03_COG1,AF$3)</f>
        <v>0</v>
      </c>
      <c r="AG6" s="61">
        <f t="shared" si="4"/>
        <v>6</v>
      </c>
      <c r="AV6" s="62">
        <f t="shared" ref="AV6:AV69" si="8">$BB6</f>
        <v>309010204</v>
      </c>
      <c r="AW6" s="7"/>
      <c r="AX6" s="7"/>
      <c r="AY6" s="8"/>
      <c r="AZ6" s="8" t="s">
        <v>32</v>
      </c>
      <c r="BA6" s="1" t="s">
        <v>194</v>
      </c>
      <c r="BB6" s="7">
        <v>309010204</v>
      </c>
      <c r="BC6" s="8" t="s">
        <v>1121</v>
      </c>
    </row>
    <row r="7" spans="1:55">
      <c r="A7" s="222"/>
      <c r="B7" s="63">
        <v>4</v>
      </c>
      <c r="C7" s="114">
        <v>4</v>
      </c>
      <c r="D7" s="115" t="s">
        <v>1943</v>
      </c>
      <c r="E7" s="116" t="s">
        <v>152</v>
      </c>
      <c r="F7" s="117">
        <v>913250108</v>
      </c>
      <c r="G7" s="113" t="s">
        <v>1944</v>
      </c>
      <c r="H7" s="35"/>
      <c r="I7" s="222"/>
      <c r="J7" s="63">
        <v>4</v>
      </c>
      <c r="K7" s="114">
        <v>2</v>
      </c>
      <c r="L7" s="115" t="s">
        <v>1943</v>
      </c>
      <c r="M7" s="116" t="s">
        <v>0</v>
      </c>
      <c r="N7" s="117">
        <v>912020401</v>
      </c>
      <c r="O7" s="194" t="s">
        <v>1944</v>
      </c>
      <c r="Q7" s="64">
        <f t="shared" si="1"/>
        <v>4</v>
      </c>
      <c r="R7" s="64">
        <f>VLOOKUP(Q7,CHOOSE({1,2},$K$4:$K$27,$J$4:$J$27),2,0)</f>
        <v>2</v>
      </c>
      <c r="S7" s="64" t="str">
        <f t="shared" si="2"/>
        <v>C</v>
      </c>
      <c r="T7" s="64" t="str">
        <f t="shared" si="5"/>
        <v>C</v>
      </c>
      <c r="U7" s="65" t="b">
        <f t="shared" si="0"/>
        <v>1</v>
      </c>
      <c r="W7" s="66">
        <f t="shared" si="3"/>
        <v>4</v>
      </c>
      <c r="X7" s="59" t="str">
        <f t="shared" si="6"/>
        <v/>
      </c>
      <c r="Y7" s="59" t="str">
        <f t="shared" si="7"/>
        <v/>
      </c>
      <c r="AA7" s="67" t="s">
        <v>118</v>
      </c>
      <c r="AB7" s="68">
        <f>COUNTIF(_04_TAR2,AB$3)</f>
        <v>2</v>
      </c>
      <c r="AC7" s="68">
        <f>COUNTIF(_04_TAR2,AC$3)</f>
        <v>2</v>
      </c>
      <c r="AD7" s="68">
        <f>COUNTIF(_04_TAR2,AD$3)</f>
        <v>3</v>
      </c>
      <c r="AE7" s="68">
        <f>COUNTIF(_04_TAR2,AE$3)</f>
        <v>2</v>
      </c>
      <c r="AF7" s="68">
        <f>COUNTIF(_04_TAR2,AF$3)</f>
        <v>2</v>
      </c>
      <c r="AG7" s="68">
        <f t="shared" si="4"/>
        <v>11</v>
      </c>
      <c r="AV7" s="62">
        <f t="shared" si="8"/>
        <v>309010208</v>
      </c>
      <c r="AW7" s="7"/>
      <c r="AX7" s="7"/>
      <c r="AY7" s="8"/>
      <c r="AZ7" s="8" t="s">
        <v>32</v>
      </c>
      <c r="BA7" s="1" t="s">
        <v>195</v>
      </c>
      <c r="BB7" s="7">
        <v>309010208</v>
      </c>
      <c r="BC7" s="8" t="s">
        <v>1121</v>
      </c>
    </row>
    <row r="8" spans="1:55">
      <c r="A8" s="222"/>
      <c r="B8" s="63">
        <v>5</v>
      </c>
      <c r="C8" s="114">
        <v>5</v>
      </c>
      <c r="D8" s="115" t="s">
        <v>1943</v>
      </c>
      <c r="E8" s="116" t="s">
        <v>1</v>
      </c>
      <c r="F8" s="117">
        <v>912021805</v>
      </c>
      <c r="G8" s="113"/>
      <c r="H8" s="35"/>
      <c r="I8" s="222"/>
      <c r="J8" s="63">
        <v>5</v>
      </c>
      <c r="K8" s="114">
        <v>7</v>
      </c>
      <c r="L8" s="115" t="s">
        <v>1943</v>
      </c>
      <c r="M8" s="116" t="s">
        <v>1</v>
      </c>
      <c r="N8" s="117">
        <v>912080106</v>
      </c>
      <c r="O8" s="194" t="s">
        <v>1944</v>
      </c>
      <c r="Q8" s="64">
        <f t="shared" si="1"/>
        <v>5</v>
      </c>
      <c r="R8" s="64">
        <f>VLOOKUP(Q8,CHOOSE({1,2},$K$4:$K$27,$J$4:$J$27),2,0)</f>
        <v>7</v>
      </c>
      <c r="S8" s="64" t="str">
        <f t="shared" si="2"/>
        <v>B</v>
      </c>
      <c r="T8" s="64" t="str">
        <f t="shared" si="5"/>
        <v>B</v>
      </c>
      <c r="U8" s="65" t="b">
        <f t="shared" si="0"/>
        <v>1</v>
      </c>
      <c r="W8" s="66">
        <f t="shared" si="3"/>
        <v>5</v>
      </c>
      <c r="X8" s="59" t="str">
        <f t="shared" si="6"/>
        <v/>
      </c>
      <c r="Y8" s="59" t="str">
        <f t="shared" si="7"/>
        <v/>
      </c>
      <c r="AA8" s="67" t="s">
        <v>114</v>
      </c>
      <c r="AB8" s="68">
        <f>COUNTIF(_05_COG2,AB$3)</f>
        <v>2</v>
      </c>
      <c r="AC8" s="68">
        <f>COUNTIF(_05_COG2,AC$3)</f>
        <v>3</v>
      </c>
      <c r="AD8" s="68">
        <f>COUNTIF(_05_COG2,AD$3)</f>
        <v>2</v>
      </c>
      <c r="AE8" s="68">
        <f>COUNTIF(_05_COG2,AE$3)</f>
        <v>2</v>
      </c>
      <c r="AF8" s="68">
        <f>COUNTIF(_05_COG2,AF$3)</f>
        <v>2</v>
      </c>
      <c r="AG8" s="68">
        <f t="shared" si="4"/>
        <v>11</v>
      </c>
      <c r="AV8" s="62">
        <f t="shared" si="8"/>
        <v>309010209</v>
      </c>
      <c r="AW8" s="7"/>
      <c r="AX8" s="7"/>
      <c r="AY8" s="8"/>
      <c r="AZ8" s="8" t="s">
        <v>32</v>
      </c>
      <c r="BA8" s="1" t="s">
        <v>197</v>
      </c>
      <c r="BB8" s="7">
        <v>309010209</v>
      </c>
      <c r="BC8" s="8" t="s">
        <v>1121</v>
      </c>
    </row>
    <row r="9" spans="1:55">
      <c r="A9" s="222"/>
      <c r="B9" s="63">
        <v>6</v>
      </c>
      <c r="C9" s="114">
        <v>6</v>
      </c>
      <c r="D9" s="115" t="s">
        <v>1943</v>
      </c>
      <c r="E9" s="116" t="s">
        <v>152</v>
      </c>
      <c r="F9" s="117">
        <v>912021805</v>
      </c>
      <c r="G9" s="113" t="s">
        <v>1944</v>
      </c>
      <c r="H9" s="35"/>
      <c r="I9" s="222"/>
      <c r="J9" s="63">
        <v>6</v>
      </c>
      <c r="K9" s="114">
        <v>8</v>
      </c>
      <c r="L9" s="115" t="s">
        <v>1943</v>
      </c>
      <c r="M9" s="116" t="s">
        <v>153</v>
      </c>
      <c r="N9" s="117">
        <v>913250108</v>
      </c>
      <c r="O9" s="194" t="s">
        <v>1944</v>
      </c>
      <c r="Q9" s="64">
        <f t="shared" si="1"/>
        <v>6</v>
      </c>
      <c r="R9" s="64">
        <f>VLOOKUP(Q9,CHOOSE({1,2},$K$4:$K$27,$J$4:$J$27),2,0)</f>
        <v>8</v>
      </c>
      <c r="S9" s="64" t="str">
        <f t="shared" si="2"/>
        <v>C</v>
      </c>
      <c r="T9" s="64" t="str">
        <f t="shared" si="5"/>
        <v>C</v>
      </c>
      <c r="U9" s="65" t="b">
        <f t="shared" si="0"/>
        <v>1</v>
      </c>
      <c r="W9" s="66">
        <f t="shared" si="3"/>
        <v>6</v>
      </c>
      <c r="X9" s="59" t="str">
        <f t="shared" si="6"/>
        <v/>
      </c>
      <c r="Y9" s="59" t="str">
        <f t="shared" si="7"/>
        <v/>
      </c>
      <c r="AA9" s="67" t="s">
        <v>7</v>
      </c>
      <c r="AB9" s="68">
        <f>COUNTIF(_06_FEL1,AB$3)</f>
        <v>3</v>
      </c>
      <c r="AC9" s="68">
        <f>COUNTIF(_06_FEL1,AC$3)</f>
        <v>3</v>
      </c>
      <c r="AD9" s="68">
        <f>COUNTIF(_06_FEL1,AD$3)</f>
        <v>2</v>
      </c>
      <c r="AE9" s="68">
        <f>COUNTIF(_06_FEL1,AE$3)</f>
        <v>2</v>
      </c>
      <c r="AF9" s="68">
        <f>COUNTIF(_06_FEL1,AF$3)</f>
        <v>2</v>
      </c>
      <c r="AG9" s="68">
        <f t="shared" ref="AG9:AG15" si="9">SUM(AB9:AF9)</f>
        <v>12</v>
      </c>
      <c r="AV9" s="62">
        <f t="shared" si="8"/>
        <v>309010210</v>
      </c>
      <c r="AW9" s="7"/>
      <c r="AX9" s="7"/>
      <c r="AY9" s="8"/>
      <c r="AZ9" s="8" t="s">
        <v>32</v>
      </c>
      <c r="BA9" s="1" t="s">
        <v>196</v>
      </c>
      <c r="BB9" s="7">
        <v>309010210</v>
      </c>
      <c r="BC9" s="8" t="s">
        <v>1121</v>
      </c>
    </row>
    <row r="10" spans="1:55">
      <c r="A10" s="222"/>
      <c r="B10" s="63">
        <v>7</v>
      </c>
      <c r="C10" s="114">
        <v>7</v>
      </c>
      <c r="D10" s="115" t="s">
        <v>1943</v>
      </c>
      <c r="E10" s="116" t="s">
        <v>1</v>
      </c>
      <c r="F10" s="117">
        <v>912080106</v>
      </c>
      <c r="G10" s="113" t="s">
        <v>1944</v>
      </c>
      <c r="H10" s="35"/>
      <c r="I10" s="222"/>
      <c r="J10" s="63">
        <v>7</v>
      </c>
      <c r="K10" s="114">
        <v>5</v>
      </c>
      <c r="L10" s="115" t="s">
        <v>1943</v>
      </c>
      <c r="M10" s="116" t="s">
        <v>1</v>
      </c>
      <c r="N10" s="117">
        <v>912021805</v>
      </c>
      <c r="O10" s="194"/>
      <c r="Q10" s="64">
        <f t="shared" si="1"/>
        <v>7</v>
      </c>
      <c r="R10" s="64">
        <f>VLOOKUP(Q10,CHOOSE({1,2},$K$4:$K$27,$J$4:$J$27),2,0)</f>
        <v>5</v>
      </c>
      <c r="S10" s="64" t="str">
        <f t="shared" si="2"/>
        <v>B</v>
      </c>
      <c r="T10" s="64" t="str">
        <f t="shared" si="5"/>
        <v>B</v>
      </c>
      <c r="U10" s="65" t="b">
        <f t="shared" si="0"/>
        <v>1</v>
      </c>
      <c r="W10" s="66">
        <f t="shared" si="3"/>
        <v>7</v>
      </c>
      <c r="X10" s="59" t="str">
        <f t="shared" si="6"/>
        <v/>
      </c>
      <c r="Y10" s="59" t="str">
        <f t="shared" si="7"/>
        <v/>
      </c>
      <c r="AA10" s="67" t="s">
        <v>8</v>
      </c>
      <c r="AB10" s="68">
        <f>COUNTIF(_07_DIN,AB$3)</f>
        <v>1</v>
      </c>
      <c r="AC10" s="68">
        <f>COUNTIF(_07_DIN,AC$3)</f>
        <v>1</v>
      </c>
      <c r="AD10" s="68">
        <f>COUNTIF(_07_DIN,AD$3)</f>
        <v>1</v>
      </c>
      <c r="AE10" s="68">
        <f>COUNTIF(_07_DIN,AE$3)</f>
        <v>1</v>
      </c>
      <c r="AF10" s="68">
        <f>COUNTIF(_07_DIN,AF$3)</f>
        <v>2</v>
      </c>
      <c r="AG10" s="68">
        <f t="shared" si="9"/>
        <v>6</v>
      </c>
      <c r="AV10" s="62">
        <f t="shared" si="8"/>
        <v>309010303</v>
      </c>
      <c r="AW10" s="7"/>
      <c r="AX10" s="7"/>
      <c r="AY10" s="8"/>
      <c r="AZ10" s="8" t="s">
        <v>32</v>
      </c>
      <c r="BA10" s="1" t="s">
        <v>55</v>
      </c>
      <c r="BB10" s="7">
        <v>309010303</v>
      </c>
      <c r="BC10" s="8" t="s">
        <v>1121</v>
      </c>
    </row>
    <row r="11" spans="1:55">
      <c r="A11" s="222"/>
      <c r="B11" s="63">
        <v>8</v>
      </c>
      <c r="C11" s="114">
        <v>8</v>
      </c>
      <c r="D11" s="115" t="s">
        <v>1943</v>
      </c>
      <c r="E11" s="116" t="s">
        <v>153</v>
      </c>
      <c r="F11" s="117">
        <v>913250108</v>
      </c>
      <c r="G11" s="113" t="s">
        <v>1944</v>
      </c>
      <c r="H11" s="35"/>
      <c r="I11" s="222"/>
      <c r="J11" s="63">
        <v>8</v>
      </c>
      <c r="K11" s="114">
        <v>6</v>
      </c>
      <c r="L11" s="115" t="s">
        <v>1943</v>
      </c>
      <c r="M11" s="116" t="s">
        <v>152</v>
      </c>
      <c r="N11" s="117">
        <v>912021805</v>
      </c>
      <c r="O11" s="194" t="s">
        <v>1944</v>
      </c>
      <c r="Q11" s="64">
        <f t="shared" si="1"/>
        <v>8</v>
      </c>
      <c r="R11" s="64">
        <f>VLOOKUP(Q11,CHOOSE({1,2},$K$4:$K$27,$J$4:$J$27),2,0)</f>
        <v>6</v>
      </c>
      <c r="S11" s="64" t="str">
        <f t="shared" si="2"/>
        <v>D</v>
      </c>
      <c r="T11" s="64" t="str">
        <f t="shared" si="5"/>
        <v>D</v>
      </c>
      <c r="U11" s="65" t="b">
        <f t="shared" si="0"/>
        <v>1</v>
      </c>
      <c r="W11" s="66">
        <f t="shared" si="3"/>
        <v>8</v>
      </c>
      <c r="X11" s="59" t="str">
        <f t="shared" si="6"/>
        <v/>
      </c>
      <c r="Y11" s="59" t="str">
        <f t="shared" si="7"/>
        <v/>
      </c>
      <c r="AA11" s="69" t="s">
        <v>6</v>
      </c>
      <c r="AB11" s="70">
        <f>COUNTIF(_09_MAT,AB$3)</f>
        <v>7</v>
      </c>
      <c r="AC11" s="70">
        <f>COUNTIF(_09_MAT,AC$3)</f>
        <v>7</v>
      </c>
      <c r="AD11" s="70">
        <f>COUNTIF(_09_MAT,AD$3)</f>
        <v>4</v>
      </c>
      <c r="AE11" s="70">
        <f>COUNTIF(_09_MAT,AE$3)</f>
        <v>7</v>
      </c>
      <c r="AF11" s="70">
        <f>COUNTIF(_09_MAT,AF$3)</f>
        <v>5</v>
      </c>
      <c r="AG11" s="70">
        <f t="shared" si="9"/>
        <v>30</v>
      </c>
      <c r="AV11" s="62">
        <f t="shared" si="8"/>
        <v>309010312</v>
      </c>
      <c r="AW11" s="7"/>
      <c r="AX11" s="7"/>
      <c r="AY11" s="8"/>
      <c r="AZ11" s="8" t="s">
        <v>32</v>
      </c>
      <c r="BA11" s="1" t="s">
        <v>199</v>
      </c>
      <c r="BB11" s="7">
        <v>309010312</v>
      </c>
      <c r="BC11" s="8" t="s">
        <v>1121</v>
      </c>
    </row>
    <row r="12" spans="1:55">
      <c r="A12" s="222"/>
      <c r="B12" s="63">
        <v>9</v>
      </c>
      <c r="C12" s="114">
        <v>9</v>
      </c>
      <c r="D12" s="115" t="s">
        <v>1943</v>
      </c>
      <c r="E12" s="116" t="s">
        <v>1</v>
      </c>
      <c r="F12" s="117">
        <v>913020501</v>
      </c>
      <c r="G12" s="113" t="s">
        <v>1944</v>
      </c>
      <c r="H12" s="35"/>
      <c r="I12" s="222"/>
      <c r="J12" s="63">
        <v>9</v>
      </c>
      <c r="K12" s="114">
        <v>11</v>
      </c>
      <c r="L12" s="115" t="s">
        <v>1943</v>
      </c>
      <c r="M12" s="116" t="s">
        <v>154</v>
      </c>
      <c r="N12" s="117">
        <v>913080101</v>
      </c>
      <c r="O12" s="194"/>
      <c r="Q12" s="64">
        <f t="shared" si="1"/>
        <v>9</v>
      </c>
      <c r="R12" s="64">
        <f>VLOOKUP(Q12,CHOOSE({1,2},$K$4:$K$27,$J$4:$J$27),2,0)</f>
        <v>11</v>
      </c>
      <c r="S12" s="64" t="str">
        <f t="shared" si="2"/>
        <v>B</v>
      </c>
      <c r="T12" s="64" t="str">
        <f t="shared" si="5"/>
        <v>B</v>
      </c>
      <c r="U12" s="65" t="b">
        <f t="shared" si="0"/>
        <v>1</v>
      </c>
      <c r="W12" s="66">
        <f t="shared" si="3"/>
        <v>9</v>
      </c>
      <c r="X12" s="59" t="str">
        <f t="shared" si="6"/>
        <v/>
      </c>
      <c r="Y12" s="59" t="str">
        <f t="shared" si="7"/>
        <v/>
      </c>
      <c r="AA12" s="69" t="s">
        <v>9</v>
      </c>
      <c r="AB12" s="70">
        <f>COUNTIF(_10_GEO,AB$3)</f>
        <v>2</v>
      </c>
      <c r="AC12" s="70">
        <f>COUNTIF(_10_GEO,AC$3)</f>
        <v>2</v>
      </c>
      <c r="AD12" s="70">
        <f>COUNTIF(_10_GEO,AD$3)</f>
        <v>3</v>
      </c>
      <c r="AE12" s="70">
        <f>COUNTIF(_10_GEO,AE$3)</f>
        <v>1</v>
      </c>
      <c r="AF12" s="70">
        <f>COUNTIF(_10_GEO,AF$3)</f>
        <v>2</v>
      </c>
      <c r="AG12" s="70">
        <f t="shared" si="9"/>
        <v>10</v>
      </c>
      <c r="AV12" s="62">
        <f t="shared" si="8"/>
        <v>309020102</v>
      </c>
      <c r="AW12" s="7"/>
      <c r="AX12" s="7"/>
      <c r="AY12" s="8"/>
      <c r="AZ12" s="8" t="s">
        <v>32</v>
      </c>
      <c r="BA12" s="1" t="s">
        <v>200</v>
      </c>
      <c r="BB12" s="7">
        <v>309020102</v>
      </c>
      <c r="BC12" s="8" t="s">
        <v>1121</v>
      </c>
    </row>
    <row r="13" spans="1:55">
      <c r="A13" s="222"/>
      <c r="B13" s="63">
        <v>10</v>
      </c>
      <c r="C13" s="114">
        <v>10</v>
      </c>
      <c r="D13" s="115" t="s">
        <v>1943</v>
      </c>
      <c r="E13" s="116" t="s">
        <v>154</v>
      </c>
      <c r="F13" s="117">
        <v>913020501</v>
      </c>
      <c r="G13" s="113" t="s">
        <v>1944</v>
      </c>
      <c r="H13" s="35"/>
      <c r="I13" s="222"/>
      <c r="J13" s="63">
        <v>10</v>
      </c>
      <c r="K13" s="114">
        <v>12</v>
      </c>
      <c r="L13" s="115" t="s">
        <v>1943</v>
      </c>
      <c r="M13" s="116" t="s">
        <v>153</v>
      </c>
      <c r="N13" s="117">
        <v>913070101</v>
      </c>
      <c r="O13" s="194" t="s">
        <v>1944</v>
      </c>
      <c r="Q13" s="64">
        <f t="shared" si="1"/>
        <v>10</v>
      </c>
      <c r="R13" s="64">
        <f>VLOOKUP(Q13,CHOOSE({1,2},$K$4:$K$27,$J$4:$J$27),2,0)</f>
        <v>12</v>
      </c>
      <c r="S13" s="64" t="str">
        <f t="shared" si="2"/>
        <v>E</v>
      </c>
      <c r="T13" s="64" t="str">
        <f t="shared" si="5"/>
        <v>E</v>
      </c>
      <c r="U13" s="65" t="b">
        <f t="shared" si="0"/>
        <v>1</v>
      </c>
      <c r="W13" s="66">
        <f t="shared" si="3"/>
        <v>10</v>
      </c>
      <c r="X13" s="59" t="str">
        <f t="shared" si="6"/>
        <v>E</v>
      </c>
      <c r="Y13" s="59" t="str">
        <f t="shared" si="7"/>
        <v/>
      </c>
      <c r="AA13" s="71" t="s">
        <v>10</v>
      </c>
      <c r="AB13" s="72">
        <f>COUNTIF(_11_FIZ,AB$3)</f>
        <v>2</v>
      </c>
      <c r="AC13" s="72">
        <f>COUNTIF(_11_FIZ,AC$3)</f>
        <v>4</v>
      </c>
      <c r="AD13" s="72">
        <f>COUNTIF(_11_FIZ,AD$3)</f>
        <v>2</v>
      </c>
      <c r="AE13" s="72">
        <f>COUNTIF(_11_FIZ,AE$3)</f>
        <v>3</v>
      </c>
      <c r="AF13" s="72">
        <f>COUNTIF(_11_FIZ,AF$3)</f>
        <v>3</v>
      </c>
      <c r="AG13" s="72">
        <f t="shared" si="9"/>
        <v>14</v>
      </c>
      <c r="AV13" s="62">
        <f t="shared" si="8"/>
        <v>309020201</v>
      </c>
      <c r="AW13" s="7"/>
      <c r="AX13" s="7"/>
      <c r="AY13" s="8"/>
      <c r="AZ13" s="8" t="s">
        <v>32</v>
      </c>
      <c r="BA13" s="1" t="s">
        <v>201</v>
      </c>
      <c r="BB13" s="7">
        <v>309020201</v>
      </c>
      <c r="BC13" s="8" t="s">
        <v>1121</v>
      </c>
    </row>
    <row r="14" spans="1:55">
      <c r="A14" s="222"/>
      <c r="B14" s="63">
        <v>11</v>
      </c>
      <c r="C14" s="114">
        <v>11</v>
      </c>
      <c r="D14" s="115" t="s">
        <v>1943</v>
      </c>
      <c r="E14" s="116" t="s">
        <v>154</v>
      </c>
      <c r="F14" s="117">
        <v>913080101</v>
      </c>
      <c r="G14" s="113"/>
      <c r="H14" s="35"/>
      <c r="I14" s="222"/>
      <c r="J14" s="63">
        <v>11</v>
      </c>
      <c r="K14" s="114">
        <v>9</v>
      </c>
      <c r="L14" s="115" t="s">
        <v>1943</v>
      </c>
      <c r="M14" s="116" t="s">
        <v>1</v>
      </c>
      <c r="N14" s="117">
        <v>913020501</v>
      </c>
      <c r="O14" s="194" t="s">
        <v>1944</v>
      </c>
      <c r="Q14" s="64">
        <f t="shared" si="1"/>
        <v>11</v>
      </c>
      <c r="R14" s="64">
        <f>VLOOKUP(Q14,CHOOSE({1,2},$K$4:$K$27,$J$4:$J$27),2,0)</f>
        <v>9</v>
      </c>
      <c r="S14" s="64" t="str">
        <f t="shared" si="2"/>
        <v>E</v>
      </c>
      <c r="T14" s="64" t="str">
        <f t="shared" si="5"/>
        <v>E</v>
      </c>
      <c r="U14" s="65" t="b">
        <f t="shared" si="0"/>
        <v>1</v>
      </c>
      <c r="W14" s="66">
        <f t="shared" si="3"/>
        <v>11</v>
      </c>
      <c r="X14" s="59" t="str">
        <f t="shared" si="6"/>
        <v>E</v>
      </c>
      <c r="Y14" s="59" t="str">
        <f t="shared" si="7"/>
        <v/>
      </c>
      <c r="AA14" s="71" t="s">
        <v>11</v>
      </c>
      <c r="AB14" s="72">
        <f>COUNTIF(_12_KIM,AB$3)</f>
        <v>1</v>
      </c>
      <c r="AC14" s="72">
        <f>COUNTIF(_12_KIM,AC$3)</f>
        <v>3</v>
      </c>
      <c r="AD14" s="72">
        <f>COUNTIF(_12_KIM,AD$3)</f>
        <v>3</v>
      </c>
      <c r="AE14" s="72">
        <f>COUNTIF(_12_KIM,AE$3)</f>
        <v>4</v>
      </c>
      <c r="AF14" s="72">
        <f>COUNTIF(_12_KIM,AF$3)</f>
        <v>2</v>
      </c>
      <c r="AG14" s="72">
        <f t="shared" si="9"/>
        <v>13</v>
      </c>
      <c r="AV14" s="62">
        <f t="shared" si="8"/>
        <v>309020204</v>
      </c>
      <c r="AW14" s="7"/>
      <c r="AX14" s="7"/>
      <c r="AY14" s="8"/>
      <c r="AZ14" s="8" t="s">
        <v>32</v>
      </c>
      <c r="BA14" s="1" t="s">
        <v>202</v>
      </c>
      <c r="BB14" s="7">
        <v>309020204</v>
      </c>
      <c r="BC14" s="8" t="s">
        <v>1121</v>
      </c>
    </row>
    <row r="15" spans="1:55">
      <c r="A15" s="222"/>
      <c r="B15" s="63">
        <v>12</v>
      </c>
      <c r="C15" s="114">
        <v>12</v>
      </c>
      <c r="D15" s="115" t="s">
        <v>1943</v>
      </c>
      <c r="E15" s="116" t="s">
        <v>153</v>
      </c>
      <c r="F15" s="117">
        <v>913070101</v>
      </c>
      <c r="G15" s="113" t="s">
        <v>1944</v>
      </c>
      <c r="H15" s="35"/>
      <c r="I15" s="222"/>
      <c r="J15" s="63">
        <v>12</v>
      </c>
      <c r="K15" s="114">
        <v>10</v>
      </c>
      <c r="L15" s="115" t="s">
        <v>1943</v>
      </c>
      <c r="M15" s="116" t="s">
        <v>154</v>
      </c>
      <c r="N15" s="117">
        <v>913020501</v>
      </c>
      <c r="O15" s="194" t="s">
        <v>1944</v>
      </c>
      <c r="Q15" s="64">
        <f t="shared" si="1"/>
        <v>12</v>
      </c>
      <c r="R15" s="64">
        <f>VLOOKUP(Q15,CHOOSE({1,2},$K$4:$K$27,$J$4:$J$27),2,0)</f>
        <v>10</v>
      </c>
      <c r="S15" s="64" t="str">
        <f t="shared" si="2"/>
        <v>D</v>
      </c>
      <c r="T15" s="64" t="str">
        <f t="shared" si="5"/>
        <v>D</v>
      </c>
      <c r="U15" s="65" t="b">
        <f t="shared" si="0"/>
        <v>1</v>
      </c>
      <c r="W15" s="66">
        <f t="shared" si="3"/>
        <v>12</v>
      </c>
      <c r="X15" s="59" t="str">
        <f t="shared" si="6"/>
        <v/>
      </c>
      <c r="Y15" s="59" t="str">
        <f t="shared" si="7"/>
        <v>E</v>
      </c>
      <c r="AA15" s="71" t="s">
        <v>12</v>
      </c>
      <c r="AB15" s="72">
        <f>COUNTIF(_13_BIO,AB$3)</f>
        <v>1</v>
      </c>
      <c r="AC15" s="72">
        <f>COUNTIF(_13_BIO,AC$3)</f>
        <v>3</v>
      </c>
      <c r="AD15" s="72">
        <f>COUNTIF(_13_BIO,AD$3)</f>
        <v>3</v>
      </c>
      <c r="AE15" s="72">
        <f>COUNTIF(_13_BIO,AE$3)</f>
        <v>3</v>
      </c>
      <c r="AF15" s="72">
        <f>COUNTIF(_13_BIO,AF$3)</f>
        <v>3</v>
      </c>
      <c r="AG15" s="72">
        <f t="shared" si="9"/>
        <v>13</v>
      </c>
      <c r="AV15" s="62">
        <f t="shared" si="8"/>
        <v>309020211</v>
      </c>
      <c r="AW15" s="7"/>
      <c r="AX15" s="7"/>
      <c r="AY15" s="8"/>
      <c r="AZ15" s="8" t="s">
        <v>32</v>
      </c>
      <c r="BA15" s="1" t="s">
        <v>203</v>
      </c>
      <c r="BB15" s="7">
        <v>309020211</v>
      </c>
      <c r="BC15" s="8" t="s">
        <v>1121</v>
      </c>
    </row>
    <row r="16" spans="1:55">
      <c r="A16" s="222"/>
      <c r="B16" s="63">
        <v>13</v>
      </c>
      <c r="C16" s="114">
        <v>13</v>
      </c>
      <c r="D16" s="115" t="s">
        <v>1943</v>
      </c>
      <c r="E16" s="116" t="s">
        <v>0</v>
      </c>
      <c r="F16" s="117">
        <v>913081301</v>
      </c>
      <c r="G16" s="113" t="s">
        <v>1944</v>
      </c>
      <c r="H16" s="35"/>
      <c r="I16" s="222"/>
      <c r="J16" s="63">
        <v>13</v>
      </c>
      <c r="K16" s="114">
        <v>15</v>
      </c>
      <c r="L16" s="115" t="s">
        <v>1943</v>
      </c>
      <c r="M16" s="116" t="s">
        <v>154</v>
      </c>
      <c r="N16" s="117">
        <v>913250110</v>
      </c>
      <c r="O16" s="194" t="s">
        <v>1944</v>
      </c>
      <c r="Q16" s="64">
        <f t="shared" si="1"/>
        <v>13</v>
      </c>
      <c r="R16" s="64">
        <f>VLOOKUP(Q16,CHOOSE({1,2},$K$4:$K$27,$J$4:$J$27),2,0)</f>
        <v>15</v>
      </c>
      <c r="S16" s="64" t="str">
        <f t="shared" si="2"/>
        <v>A</v>
      </c>
      <c r="T16" s="64" t="str">
        <f t="shared" si="5"/>
        <v>A</v>
      </c>
      <c r="U16" s="65" t="b">
        <f t="shared" si="0"/>
        <v>1</v>
      </c>
      <c r="W16" s="66">
        <f t="shared" si="3"/>
        <v>13</v>
      </c>
      <c r="X16" s="59" t="str">
        <f t="shared" si="6"/>
        <v/>
      </c>
      <c r="Y16" s="59" t="str">
        <f t="shared" si="7"/>
        <v>E</v>
      </c>
      <c r="AV16" s="62">
        <f t="shared" si="8"/>
        <v>309020212</v>
      </c>
      <c r="AW16" s="7"/>
      <c r="AX16" s="7"/>
      <c r="AY16" s="8"/>
      <c r="AZ16" s="8" t="s">
        <v>32</v>
      </c>
      <c r="BA16" s="1" t="s">
        <v>204</v>
      </c>
      <c r="BB16" s="7">
        <v>309020212</v>
      </c>
      <c r="BC16" s="8" t="s">
        <v>1121</v>
      </c>
    </row>
    <row r="17" spans="1:55">
      <c r="A17" s="222"/>
      <c r="B17" s="63">
        <v>14</v>
      </c>
      <c r="C17" s="114">
        <v>14</v>
      </c>
      <c r="D17" s="115" t="s">
        <v>1943</v>
      </c>
      <c r="E17" s="116" t="s">
        <v>1</v>
      </c>
      <c r="F17" s="117">
        <v>913250110</v>
      </c>
      <c r="G17" s="113" t="s">
        <v>1944</v>
      </c>
      <c r="H17" s="35"/>
      <c r="I17" s="222"/>
      <c r="J17" s="63">
        <v>14</v>
      </c>
      <c r="K17" s="114">
        <v>16</v>
      </c>
      <c r="L17" s="115" t="s">
        <v>1943</v>
      </c>
      <c r="M17" s="116" t="s">
        <v>152</v>
      </c>
      <c r="N17" s="117">
        <v>913090701</v>
      </c>
      <c r="O17" s="194" t="s">
        <v>1944</v>
      </c>
      <c r="Q17" s="64">
        <f t="shared" si="1"/>
        <v>14</v>
      </c>
      <c r="R17" s="64">
        <f>VLOOKUP(Q17,CHOOSE({1,2},$K$4:$K$27,$J$4:$J$27),2,0)</f>
        <v>16</v>
      </c>
      <c r="S17" s="64" t="str">
        <f t="shared" si="2"/>
        <v>B</v>
      </c>
      <c r="T17" s="64" t="str">
        <f t="shared" si="5"/>
        <v>B</v>
      </c>
      <c r="U17" s="65" t="b">
        <f t="shared" si="0"/>
        <v>1</v>
      </c>
      <c r="W17" s="58">
        <f t="shared" si="3"/>
        <v>14</v>
      </c>
      <c r="X17" s="59" t="str">
        <f t="shared" si="6"/>
        <v/>
      </c>
      <c r="Y17" s="59" t="str">
        <f t="shared" si="7"/>
        <v/>
      </c>
      <c r="AV17" s="62">
        <f t="shared" si="8"/>
        <v>309020215</v>
      </c>
      <c r="AW17" s="7"/>
      <c r="AX17" s="7"/>
      <c r="AY17" s="8"/>
      <c r="AZ17" s="8" t="s">
        <v>32</v>
      </c>
      <c r="BA17" s="1" t="s">
        <v>205</v>
      </c>
      <c r="BB17" s="7">
        <v>309020215</v>
      </c>
      <c r="BC17" s="8" t="s">
        <v>1121</v>
      </c>
    </row>
    <row r="18" spans="1:55">
      <c r="A18" s="222"/>
      <c r="B18" s="63">
        <v>15</v>
      </c>
      <c r="C18" s="114">
        <v>15</v>
      </c>
      <c r="D18" s="115" t="s">
        <v>1943</v>
      </c>
      <c r="E18" s="116" t="s">
        <v>154</v>
      </c>
      <c r="F18" s="117">
        <v>913250110</v>
      </c>
      <c r="G18" s="113" t="s">
        <v>1944</v>
      </c>
      <c r="H18" s="35"/>
      <c r="I18" s="222"/>
      <c r="J18" s="63">
        <v>15</v>
      </c>
      <c r="K18" s="114">
        <v>13</v>
      </c>
      <c r="L18" s="115" t="s">
        <v>1943</v>
      </c>
      <c r="M18" s="116" t="s">
        <v>0</v>
      </c>
      <c r="N18" s="117">
        <v>913081301</v>
      </c>
      <c r="O18" s="194" t="s">
        <v>1944</v>
      </c>
      <c r="Q18" s="64">
        <f t="shared" si="1"/>
        <v>15</v>
      </c>
      <c r="R18" s="64">
        <f>VLOOKUP(Q18,CHOOSE({1,2},$K$4:$K$27,$J$4:$J$27),2,0)</f>
        <v>13</v>
      </c>
      <c r="S18" s="64" t="str">
        <f t="shared" si="2"/>
        <v>E</v>
      </c>
      <c r="T18" s="64" t="str">
        <f t="shared" si="5"/>
        <v>E</v>
      </c>
      <c r="U18" s="65" t="b">
        <f t="shared" si="0"/>
        <v>1</v>
      </c>
      <c r="W18" s="58">
        <f t="shared" si="3"/>
        <v>15</v>
      </c>
      <c r="X18" s="59" t="str">
        <f t="shared" si="6"/>
        <v/>
      </c>
      <c r="Y18" s="59" t="str">
        <f t="shared" si="7"/>
        <v/>
      </c>
      <c r="AV18" s="62">
        <f t="shared" si="8"/>
        <v>309030101</v>
      </c>
      <c r="AW18" s="7"/>
      <c r="AX18" s="7"/>
      <c r="AY18" s="8"/>
      <c r="AZ18" s="8" t="s">
        <v>32</v>
      </c>
      <c r="BA18" s="1" t="s">
        <v>192</v>
      </c>
      <c r="BB18" s="7">
        <v>309030101</v>
      </c>
      <c r="BC18" s="8" t="s">
        <v>1123</v>
      </c>
    </row>
    <row r="19" spans="1:55">
      <c r="A19" s="222"/>
      <c r="B19" s="63">
        <v>16</v>
      </c>
      <c r="C19" s="114">
        <v>16</v>
      </c>
      <c r="D19" s="115" t="s">
        <v>1943</v>
      </c>
      <c r="E19" s="116" t="s">
        <v>152</v>
      </c>
      <c r="F19" s="117">
        <v>913090701</v>
      </c>
      <c r="G19" s="113" t="s">
        <v>1944</v>
      </c>
      <c r="H19" s="35"/>
      <c r="I19" s="222"/>
      <c r="J19" s="63">
        <v>16</v>
      </c>
      <c r="K19" s="114">
        <v>14</v>
      </c>
      <c r="L19" s="115" t="s">
        <v>1943</v>
      </c>
      <c r="M19" s="116" t="s">
        <v>1</v>
      </c>
      <c r="N19" s="117">
        <v>913250110</v>
      </c>
      <c r="O19" s="194" t="s">
        <v>1944</v>
      </c>
      <c r="Q19" s="64">
        <f t="shared" si="1"/>
        <v>16</v>
      </c>
      <c r="R19" s="64">
        <f>VLOOKUP(Q19,CHOOSE({1,2},$K$4:$K$27,$J$4:$J$27),2,0)</f>
        <v>14</v>
      </c>
      <c r="S19" s="64" t="str">
        <f t="shared" si="2"/>
        <v>C</v>
      </c>
      <c r="T19" s="64" t="str">
        <f t="shared" si="5"/>
        <v>C</v>
      </c>
      <c r="U19" s="65" t="b">
        <f t="shared" si="0"/>
        <v>1</v>
      </c>
      <c r="W19" s="58">
        <f t="shared" si="3"/>
        <v>16</v>
      </c>
      <c r="X19" s="59" t="str">
        <f t="shared" si="6"/>
        <v/>
      </c>
      <c r="Y19" s="59" t="str">
        <f t="shared" si="7"/>
        <v/>
      </c>
      <c r="AV19" s="62">
        <f t="shared" si="8"/>
        <v>309040101</v>
      </c>
      <c r="AW19" s="7"/>
      <c r="AX19" s="7"/>
      <c r="AY19" s="8"/>
      <c r="AZ19" s="8" t="s">
        <v>32</v>
      </c>
      <c r="BA19" s="1" t="s">
        <v>198</v>
      </c>
      <c r="BB19" s="7">
        <v>309040101</v>
      </c>
      <c r="BC19" s="8" t="s">
        <v>1121</v>
      </c>
    </row>
    <row r="20" spans="1:55">
      <c r="A20" s="222"/>
      <c r="B20" s="63">
        <v>17</v>
      </c>
      <c r="C20" s="114">
        <v>17</v>
      </c>
      <c r="D20" s="115" t="s">
        <v>1943</v>
      </c>
      <c r="E20" s="116" t="s">
        <v>153</v>
      </c>
      <c r="F20" s="117">
        <v>913091501</v>
      </c>
      <c r="G20" s="113" t="s">
        <v>1944</v>
      </c>
      <c r="H20" s="35"/>
      <c r="I20" s="222"/>
      <c r="J20" s="63">
        <v>17</v>
      </c>
      <c r="K20" s="114">
        <v>19</v>
      </c>
      <c r="L20" s="115" t="s">
        <v>1943</v>
      </c>
      <c r="M20" s="116" t="s">
        <v>153</v>
      </c>
      <c r="N20" s="117">
        <v>913160302</v>
      </c>
      <c r="O20" s="194" t="s">
        <v>1944</v>
      </c>
      <c r="Q20" s="64">
        <f t="shared" si="1"/>
        <v>17</v>
      </c>
      <c r="R20" s="64">
        <f>VLOOKUP(Q20,CHOOSE({1,2},$K$4:$K$27,$J$4:$J$27),2,0)</f>
        <v>19</v>
      </c>
      <c r="S20" s="64" t="str">
        <f t="shared" si="2"/>
        <v>D</v>
      </c>
      <c r="T20" s="64" t="str">
        <f t="shared" si="5"/>
        <v>D</v>
      </c>
      <c r="U20" s="65" t="b">
        <f t="shared" si="0"/>
        <v>1</v>
      </c>
      <c r="W20" s="58">
        <f t="shared" si="3"/>
        <v>17</v>
      </c>
      <c r="X20" s="59" t="str">
        <f t="shared" si="6"/>
        <v/>
      </c>
      <c r="Y20" s="59" t="str">
        <f t="shared" si="7"/>
        <v/>
      </c>
      <c r="AV20" s="62">
        <f t="shared" si="8"/>
        <v>310010102</v>
      </c>
      <c r="AW20" s="7"/>
      <c r="AX20" s="7"/>
      <c r="AY20" s="8"/>
      <c r="AZ20" s="8" t="s">
        <v>32</v>
      </c>
      <c r="BA20" s="1" t="s">
        <v>165</v>
      </c>
      <c r="BB20" s="7">
        <v>310010102</v>
      </c>
      <c r="BC20" s="8" t="s">
        <v>1119</v>
      </c>
    </row>
    <row r="21" spans="1:55">
      <c r="A21" s="222"/>
      <c r="B21" s="63">
        <v>18</v>
      </c>
      <c r="C21" s="114">
        <v>18</v>
      </c>
      <c r="D21" s="115" t="s">
        <v>1943</v>
      </c>
      <c r="E21" s="116" t="s">
        <v>1</v>
      </c>
      <c r="F21" s="117">
        <v>913140101</v>
      </c>
      <c r="G21" s="113" t="s">
        <v>1944</v>
      </c>
      <c r="H21" s="35"/>
      <c r="I21" s="222"/>
      <c r="J21" s="63">
        <v>18</v>
      </c>
      <c r="K21" s="114">
        <v>20</v>
      </c>
      <c r="L21" s="115" t="s">
        <v>1943</v>
      </c>
      <c r="M21" s="116" t="s">
        <v>0</v>
      </c>
      <c r="N21" s="117">
        <v>913250130</v>
      </c>
      <c r="O21" s="194" t="s">
        <v>1944</v>
      </c>
      <c r="Q21" s="64">
        <f t="shared" si="1"/>
        <v>18</v>
      </c>
      <c r="R21" s="64">
        <f>VLOOKUP(Q21,CHOOSE({1,2},$K$4:$K$27,$J$4:$J$27),2,0)</f>
        <v>20</v>
      </c>
      <c r="S21" s="64" t="str">
        <f t="shared" si="2"/>
        <v>B</v>
      </c>
      <c r="T21" s="64" t="str">
        <f t="shared" si="5"/>
        <v>B</v>
      </c>
      <c r="U21" s="65" t="b">
        <f t="shared" si="0"/>
        <v>1</v>
      </c>
      <c r="W21" s="58">
        <f t="shared" si="3"/>
        <v>18</v>
      </c>
      <c r="X21" s="59" t="str">
        <f t="shared" si="6"/>
        <v/>
      </c>
      <c r="Y21" s="59" t="str">
        <f t="shared" si="7"/>
        <v/>
      </c>
      <c r="AV21" s="62">
        <f t="shared" si="8"/>
        <v>310010201</v>
      </c>
      <c r="AW21" s="7"/>
      <c r="AX21" s="7"/>
      <c r="AY21" s="8"/>
      <c r="AZ21" s="8" t="s">
        <v>32</v>
      </c>
      <c r="BA21" s="1" t="s">
        <v>163</v>
      </c>
      <c r="BB21" s="7">
        <v>310010201</v>
      </c>
      <c r="BC21" s="8" t="s">
        <v>1119</v>
      </c>
    </row>
    <row r="22" spans="1:55">
      <c r="A22" s="222"/>
      <c r="B22" s="63">
        <v>19</v>
      </c>
      <c r="C22" s="114">
        <v>19</v>
      </c>
      <c r="D22" s="115" t="s">
        <v>1943</v>
      </c>
      <c r="E22" s="116" t="s">
        <v>153</v>
      </c>
      <c r="F22" s="117">
        <v>913160302</v>
      </c>
      <c r="G22" s="113" t="s">
        <v>1944</v>
      </c>
      <c r="H22" s="35"/>
      <c r="I22" s="222"/>
      <c r="J22" s="63">
        <v>19</v>
      </c>
      <c r="K22" s="114">
        <v>17</v>
      </c>
      <c r="L22" s="115" t="s">
        <v>1943</v>
      </c>
      <c r="M22" s="116" t="s">
        <v>153</v>
      </c>
      <c r="N22" s="117">
        <v>913091501</v>
      </c>
      <c r="O22" s="194" t="s">
        <v>1944</v>
      </c>
      <c r="Q22" s="64">
        <f t="shared" si="1"/>
        <v>19</v>
      </c>
      <c r="R22" s="64">
        <f>VLOOKUP(Q22,CHOOSE({1,2},$K$4:$K$27,$J$4:$J$27),2,0)</f>
        <v>17</v>
      </c>
      <c r="S22" s="64" t="str">
        <f t="shared" si="2"/>
        <v>D</v>
      </c>
      <c r="T22" s="64" t="str">
        <f t="shared" si="5"/>
        <v>D</v>
      </c>
      <c r="U22" s="65" t="b">
        <f t="shared" si="0"/>
        <v>1</v>
      </c>
      <c r="W22" s="58">
        <f t="shared" si="3"/>
        <v>19</v>
      </c>
      <c r="X22" s="59" t="str">
        <f t="shared" si="6"/>
        <v/>
      </c>
      <c r="Y22" s="59" t="str">
        <f t="shared" si="7"/>
        <v/>
      </c>
      <c r="AV22" s="62">
        <f t="shared" si="8"/>
        <v>310010302</v>
      </c>
      <c r="AW22" s="7"/>
      <c r="AX22" s="7"/>
      <c r="AY22" s="8"/>
      <c r="AZ22" s="8" t="s">
        <v>32</v>
      </c>
      <c r="BA22" s="1" t="s">
        <v>164</v>
      </c>
      <c r="BB22" s="7">
        <v>310010302</v>
      </c>
      <c r="BC22" s="8" t="s">
        <v>1119</v>
      </c>
    </row>
    <row r="23" spans="1:55">
      <c r="A23" s="222"/>
      <c r="B23" s="63">
        <v>20</v>
      </c>
      <c r="C23" s="114">
        <v>20</v>
      </c>
      <c r="D23" s="115" t="s">
        <v>1943</v>
      </c>
      <c r="E23" s="116" t="s">
        <v>0</v>
      </c>
      <c r="F23" s="117">
        <v>913250130</v>
      </c>
      <c r="G23" s="113" t="s">
        <v>1944</v>
      </c>
      <c r="H23" s="35"/>
      <c r="I23" s="222"/>
      <c r="J23" s="63">
        <v>20</v>
      </c>
      <c r="K23" s="114">
        <v>18</v>
      </c>
      <c r="L23" s="115" t="s">
        <v>1943</v>
      </c>
      <c r="M23" s="116" t="s">
        <v>1</v>
      </c>
      <c r="N23" s="117">
        <v>913140101</v>
      </c>
      <c r="O23" s="194" t="s">
        <v>1944</v>
      </c>
      <c r="Q23" s="64">
        <f t="shared" si="1"/>
        <v>20</v>
      </c>
      <c r="R23" s="64">
        <f>VLOOKUP(Q23,CHOOSE({1,2},$K$4:$K$27,$J$4:$J$27),2,0)</f>
        <v>18</v>
      </c>
      <c r="S23" s="64" t="str">
        <f t="shared" si="2"/>
        <v>A</v>
      </c>
      <c r="T23" s="64" t="str">
        <f t="shared" si="5"/>
        <v>A</v>
      </c>
      <c r="U23" s="65" t="b">
        <f t="shared" si="0"/>
        <v>1</v>
      </c>
      <c r="W23" s="58">
        <f t="shared" si="3"/>
        <v>20</v>
      </c>
      <c r="X23" s="59" t="str">
        <f t="shared" si="6"/>
        <v/>
      </c>
      <c r="Y23" s="59" t="str">
        <f t="shared" si="7"/>
        <v/>
      </c>
      <c r="AV23" s="62">
        <f t="shared" si="8"/>
        <v>310020102</v>
      </c>
      <c r="AW23" s="7"/>
      <c r="AX23" s="7"/>
      <c r="AY23" s="8"/>
      <c r="AZ23" s="8" t="s">
        <v>32</v>
      </c>
      <c r="BA23" s="1" t="s">
        <v>185</v>
      </c>
      <c r="BB23" s="7">
        <v>310020102</v>
      </c>
      <c r="BC23" s="8" t="s">
        <v>1123</v>
      </c>
    </row>
    <row r="24" spans="1:55">
      <c r="A24" s="222"/>
      <c r="B24" s="63">
        <v>21</v>
      </c>
      <c r="C24" s="114">
        <v>21</v>
      </c>
      <c r="D24" s="115" t="s">
        <v>1943</v>
      </c>
      <c r="E24" s="116" t="s">
        <v>152</v>
      </c>
      <c r="F24" s="117">
        <v>913250130</v>
      </c>
      <c r="G24" s="113" t="s">
        <v>1944</v>
      </c>
      <c r="H24" s="35"/>
      <c r="I24" s="222"/>
      <c r="J24" s="63">
        <v>21</v>
      </c>
      <c r="K24" s="114">
        <v>23</v>
      </c>
      <c r="L24" s="115" t="s">
        <v>1943</v>
      </c>
      <c r="M24" s="116" t="s">
        <v>152</v>
      </c>
      <c r="N24" s="117">
        <v>913250116</v>
      </c>
      <c r="O24" s="194" t="s">
        <v>1944</v>
      </c>
      <c r="Q24" s="64">
        <f t="shared" si="1"/>
        <v>21</v>
      </c>
      <c r="R24" s="64">
        <f>VLOOKUP(Q24,CHOOSE({1,2},$K$4:$K$27,$J$4:$J$27),2,0)</f>
        <v>23</v>
      </c>
      <c r="S24" s="64" t="str">
        <f t="shared" si="2"/>
        <v>C</v>
      </c>
      <c r="T24" s="64" t="str">
        <f t="shared" si="5"/>
        <v>C</v>
      </c>
      <c r="U24" s="65" t="b">
        <f t="shared" si="0"/>
        <v>1</v>
      </c>
      <c r="W24" s="58">
        <f t="shared" si="3"/>
        <v>21</v>
      </c>
      <c r="X24" s="59" t="str">
        <f t="shared" si="6"/>
        <v/>
      </c>
      <c r="Y24" s="59" t="str">
        <f t="shared" si="7"/>
        <v/>
      </c>
      <c r="AV24" s="62">
        <f t="shared" si="8"/>
        <v>310020201</v>
      </c>
      <c r="AW24" s="7"/>
      <c r="AX24" s="7"/>
      <c r="AY24" s="8"/>
      <c r="AZ24" s="8" t="s">
        <v>32</v>
      </c>
      <c r="BA24" s="1" t="s">
        <v>1125</v>
      </c>
      <c r="BB24" s="7">
        <v>310020201</v>
      </c>
      <c r="BC24" s="8" t="s">
        <v>1123</v>
      </c>
    </row>
    <row r="25" spans="1:55">
      <c r="A25" s="222"/>
      <c r="B25" s="63">
        <v>22</v>
      </c>
      <c r="C25" s="114">
        <v>22</v>
      </c>
      <c r="D25" s="115" t="s">
        <v>1943</v>
      </c>
      <c r="E25" s="116" t="s">
        <v>1</v>
      </c>
      <c r="F25" s="117">
        <v>913250131</v>
      </c>
      <c r="G25" s="113" t="s">
        <v>1944</v>
      </c>
      <c r="H25" s="35"/>
      <c r="I25" s="222"/>
      <c r="J25" s="63">
        <v>22</v>
      </c>
      <c r="K25" s="114">
        <v>24</v>
      </c>
      <c r="L25" s="115" t="s">
        <v>1943</v>
      </c>
      <c r="M25" s="116" t="s">
        <v>154</v>
      </c>
      <c r="N25" s="117">
        <v>913110101</v>
      </c>
      <c r="O25" s="194" t="s">
        <v>1944</v>
      </c>
      <c r="Q25" s="64">
        <f t="shared" si="1"/>
        <v>22</v>
      </c>
      <c r="R25" s="64">
        <f>VLOOKUP(Q25,CHOOSE({1,2},$K$4:$K$27,$J$4:$J$27),2,0)</f>
        <v>24</v>
      </c>
      <c r="S25" s="64" t="str">
        <f t="shared" si="2"/>
        <v>B</v>
      </c>
      <c r="T25" s="64" t="str">
        <f t="shared" si="5"/>
        <v>B</v>
      </c>
      <c r="U25" s="65" t="b">
        <f t="shared" si="0"/>
        <v>1</v>
      </c>
      <c r="W25" s="58">
        <f t="shared" si="3"/>
        <v>22</v>
      </c>
      <c r="X25" s="59" t="str">
        <f t="shared" si="6"/>
        <v/>
      </c>
      <c r="Y25" s="59" t="str">
        <f t="shared" si="7"/>
        <v/>
      </c>
      <c r="AV25" s="62">
        <f t="shared" si="8"/>
        <v>310020301</v>
      </c>
      <c r="AW25" s="7"/>
      <c r="AX25" s="7"/>
      <c r="AY25" s="8"/>
      <c r="AZ25" s="8" t="s">
        <v>32</v>
      </c>
      <c r="BA25" s="1" t="s">
        <v>186</v>
      </c>
      <c r="BB25" s="7">
        <v>310020301</v>
      </c>
      <c r="BC25" s="8" t="s">
        <v>1123</v>
      </c>
    </row>
    <row r="26" spans="1:55">
      <c r="A26" s="222"/>
      <c r="B26" s="63">
        <v>23</v>
      </c>
      <c r="C26" s="114">
        <v>23</v>
      </c>
      <c r="D26" s="115" t="s">
        <v>1943</v>
      </c>
      <c r="E26" s="116" t="s">
        <v>152</v>
      </c>
      <c r="F26" s="117">
        <v>913250116</v>
      </c>
      <c r="G26" s="113" t="s">
        <v>1944</v>
      </c>
      <c r="H26" s="35"/>
      <c r="I26" s="222"/>
      <c r="J26" s="63">
        <v>23</v>
      </c>
      <c r="K26" s="114">
        <v>21</v>
      </c>
      <c r="L26" s="115" t="s">
        <v>1943</v>
      </c>
      <c r="M26" s="116" t="s">
        <v>152</v>
      </c>
      <c r="N26" s="117">
        <v>913250130</v>
      </c>
      <c r="O26" s="194" t="s">
        <v>1944</v>
      </c>
      <c r="Q26" s="64">
        <f t="shared" si="1"/>
        <v>23</v>
      </c>
      <c r="R26" s="64">
        <f>VLOOKUP(Q26,CHOOSE({1,2},$K$4:$K$27,$J$4:$J$27),2,0)</f>
        <v>21</v>
      </c>
      <c r="S26" s="64" t="str">
        <f t="shared" si="2"/>
        <v>C</v>
      </c>
      <c r="T26" s="64" t="str">
        <f t="shared" si="5"/>
        <v>C</v>
      </c>
      <c r="U26" s="65" t="b">
        <f t="shared" si="0"/>
        <v>1</v>
      </c>
      <c r="W26" s="58">
        <f t="shared" si="3"/>
        <v>23</v>
      </c>
      <c r="X26" s="59" t="str">
        <f t="shared" si="6"/>
        <v/>
      </c>
      <c r="Y26" s="59" t="str">
        <f t="shared" si="7"/>
        <v/>
      </c>
      <c r="AV26" s="62">
        <f t="shared" si="8"/>
        <v>310020401</v>
      </c>
      <c r="AW26" s="7"/>
      <c r="AX26" s="7"/>
      <c r="AY26" s="8"/>
      <c r="AZ26" s="8" t="s">
        <v>32</v>
      </c>
      <c r="BA26" s="1" t="s">
        <v>1124</v>
      </c>
      <c r="BB26" s="7">
        <v>310020401</v>
      </c>
      <c r="BC26" s="8" t="s">
        <v>1123</v>
      </c>
    </row>
    <row r="27" spans="1:55">
      <c r="A27" s="222"/>
      <c r="B27" s="73">
        <v>24</v>
      </c>
      <c r="C27" s="114">
        <v>24</v>
      </c>
      <c r="D27" s="115" t="s">
        <v>1943</v>
      </c>
      <c r="E27" s="116" t="s">
        <v>154</v>
      </c>
      <c r="F27" s="117">
        <v>913110101</v>
      </c>
      <c r="G27" s="113" t="s">
        <v>1944</v>
      </c>
      <c r="H27" s="35"/>
      <c r="I27" s="222"/>
      <c r="J27" s="63">
        <v>24</v>
      </c>
      <c r="K27" s="114">
        <v>22</v>
      </c>
      <c r="L27" s="115" t="s">
        <v>1943</v>
      </c>
      <c r="M27" s="116" t="s">
        <v>1</v>
      </c>
      <c r="N27" s="117">
        <v>913250131</v>
      </c>
      <c r="O27" s="194" t="s">
        <v>1944</v>
      </c>
      <c r="Q27" s="74">
        <f t="shared" si="1"/>
        <v>24</v>
      </c>
      <c r="R27" s="74">
        <f>VLOOKUP(Q27,CHOOSE({1,2},$K$4:$K$27,$J$4:$J$27),2,0)</f>
        <v>22</v>
      </c>
      <c r="S27" s="74" t="str">
        <f t="shared" si="2"/>
        <v>E</v>
      </c>
      <c r="T27" s="74" t="str">
        <f t="shared" si="5"/>
        <v>E</v>
      </c>
      <c r="U27" s="75" t="b">
        <f t="shared" si="0"/>
        <v>1</v>
      </c>
      <c r="W27" s="58">
        <f t="shared" si="3"/>
        <v>24</v>
      </c>
      <c r="X27" s="59" t="str">
        <f t="shared" si="6"/>
        <v/>
      </c>
      <c r="Y27" s="59" t="str">
        <f t="shared" si="7"/>
        <v/>
      </c>
      <c r="AV27" s="62">
        <f t="shared" si="8"/>
        <v>310030201</v>
      </c>
      <c r="AW27" s="7"/>
      <c r="AX27" s="7"/>
      <c r="AY27" s="8"/>
      <c r="AZ27" s="8" t="s">
        <v>32</v>
      </c>
      <c r="BA27" s="1" t="s">
        <v>190</v>
      </c>
      <c r="BB27" s="7">
        <v>310030201</v>
      </c>
      <c r="BC27" s="8" t="s">
        <v>1123</v>
      </c>
    </row>
    <row r="28" spans="1:55">
      <c r="A28" s="231" t="s">
        <v>117</v>
      </c>
      <c r="B28" s="76">
        <v>25</v>
      </c>
      <c r="C28" s="118">
        <v>25</v>
      </c>
      <c r="D28" s="119" t="s">
        <v>1945</v>
      </c>
      <c r="E28" s="120" t="s">
        <v>153</v>
      </c>
      <c r="F28" s="121">
        <v>609020103</v>
      </c>
      <c r="G28" s="113" t="s">
        <v>1944</v>
      </c>
      <c r="H28" s="35"/>
      <c r="I28" s="231" t="s">
        <v>117</v>
      </c>
      <c r="J28" s="77">
        <v>25</v>
      </c>
      <c r="K28" s="118">
        <v>27</v>
      </c>
      <c r="L28" s="119" t="s">
        <v>1945</v>
      </c>
      <c r="M28" s="120" t="s">
        <v>154</v>
      </c>
      <c r="N28" s="121">
        <v>611060103</v>
      </c>
      <c r="O28" s="194" t="s">
        <v>1944</v>
      </c>
      <c r="Q28" s="56">
        <f t="shared" si="1"/>
        <v>25</v>
      </c>
      <c r="R28" s="56">
        <f>VLOOKUP(Q28,CHOOSE({1,2},$K$28:$K$37,$J$28:$J$37),2,0)</f>
        <v>27</v>
      </c>
      <c r="S28" s="56" t="str">
        <f t="shared" si="2"/>
        <v>D</v>
      </c>
      <c r="T28" s="56" t="str">
        <f>VLOOKUP(Q28,$K$28:$M$37,3,FALSE)</f>
        <v>D</v>
      </c>
      <c r="U28" s="57" t="b">
        <f t="shared" si="0"/>
        <v>1</v>
      </c>
      <c r="W28" s="58">
        <f t="shared" si="3"/>
        <v>25</v>
      </c>
      <c r="X28" s="59" t="str">
        <f t="shared" si="6"/>
        <v/>
      </c>
      <c r="Y28" s="59" t="str">
        <f t="shared" si="7"/>
        <v/>
      </c>
      <c r="AV28" s="62">
        <f t="shared" si="8"/>
        <v>310030204</v>
      </c>
      <c r="AW28" s="7"/>
      <c r="AX28" s="7"/>
      <c r="AY28" s="8"/>
      <c r="AZ28" s="8" t="s">
        <v>32</v>
      </c>
      <c r="BA28" s="1" t="s">
        <v>191</v>
      </c>
      <c r="BB28" s="7">
        <v>310030204</v>
      </c>
      <c r="BC28" s="8" t="s">
        <v>1123</v>
      </c>
    </row>
    <row r="29" spans="1:55">
      <c r="A29" s="232"/>
      <c r="B29" s="76">
        <v>26</v>
      </c>
      <c r="C29" s="122">
        <v>26</v>
      </c>
      <c r="D29" s="123" t="s">
        <v>1945</v>
      </c>
      <c r="E29" s="124" t="s">
        <v>1</v>
      </c>
      <c r="F29" s="125">
        <v>609050102</v>
      </c>
      <c r="G29" s="113" t="s">
        <v>1944</v>
      </c>
      <c r="H29" s="35"/>
      <c r="I29" s="232"/>
      <c r="J29" s="76">
        <v>26</v>
      </c>
      <c r="K29" s="122">
        <v>28</v>
      </c>
      <c r="L29" s="123" t="s">
        <v>1945</v>
      </c>
      <c r="M29" s="124" t="s">
        <v>0</v>
      </c>
      <c r="N29" s="125">
        <v>609060102</v>
      </c>
      <c r="O29" s="194" t="s">
        <v>1944</v>
      </c>
      <c r="Q29" s="64">
        <f t="shared" si="1"/>
        <v>26</v>
      </c>
      <c r="R29" s="64">
        <f>VLOOKUP(Q29,CHOOSE({1,2},$K$28:$K$37,$J$28:$J$37),2,0)</f>
        <v>28</v>
      </c>
      <c r="S29" s="64" t="str">
        <f t="shared" si="2"/>
        <v>B</v>
      </c>
      <c r="T29" s="64" t="str">
        <f t="shared" ref="T29:T37" si="10">VLOOKUP(Q29,$K$28:$M$37,3,FALSE)</f>
        <v>B</v>
      </c>
      <c r="U29" s="65" t="b">
        <f t="shared" si="0"/>
        <v>1</v>
      </c>
      <c r="W29" s="58">
        <f t="shared" si="3"/>
        <v>26</v>
      </c>
      <c r="X29" s="59" t="str">
        <f t="shared" si="6"/>
        <v/>
      </c>
      <c r="Y29" s="59" t="str">
        <f t="shared" si="7"/>
        <v/>
      </c>
      <c r="AV29" s="62">
        <f t="shared" si="8"/>
        <v>311010101</v>
      </c>
      <c r="AW29" s="7"/>
      <c r="AX29" s="7"/>
      <c r="AY29" s="8"/>
      <c r="AZ29" s="8" t="s">
        <v>32</v>
      </c>
      <c r="BA29" s="1" t="s">
        <v>167</v>
      </c>
      <c r="BB29" s="7">
        <v>311010101</v>
      </c>
      <c r="BC29" s="8" t="s">
        <v>1119</v>
      </c>
    </row>
    <row r="30" spans="1:55">
      <c r="A30" s="232"/>
      <c r="B30" s="76">
        <v>27</v>
      </c>
      <c r="C30" s="122">
        <v>27</v>
      </c>
      <c r="D30" s="123" t="s">
        <v>1945</v>
      </c>
      <c r="E30" s="124" t="s">
        <v>154</v>
      </c>
      <c r="F30" s="125">
        <v>611060103</v>
      </c>
      <c r="G30" s="113" t="s">
        <v>1944</v>
      </c>
      <c r="H30" s="35"/>
      <c r="I30" s="232"/>
      <c r="J30" s="76">
        <v>27</v>
      </c>
      <c r="K30" s="122">
        <v>25</v>
      </c>
      <c r="L30" s="123" t="s">
        <v>1945</v>
      </c>
      <c r="M30" s="124" t="s">
        <v>153</v>
      </c>
      <c r="N30" s="125">
        <v>609020103</v>
      </c>
      <c r="O30" s="194" t="s">
        <v>1944</v>
      </c>
      <c r="Q30" s="64">
        <f t="shared" si="1"/>
        <v>27</v>
      </c>
      <c r="R30" s="64">
        <f>VLOOKUP(Q30,CHOOSE({1,2},$K$28:$K$37,$J$28:$J$37),2,0)</f>
        <v>25</v>
      </c>
      <c r="S30" s="64" t="str">
        <f t="shared" si="2"/>
        <v>E</v>
      </c>
      <c r="T30" s="64" t="str">
        <f t="shared" si="10"/>
        <v>E</v>
      </c>
      <c r="U30" s="65" t="b">
        <f t="shared" si="0"/>
        <v>1</v>
      </c>
      <c r="W30" s="58">
        <f t="shared" si="3"/>
        <v>27</v>
      </c>
      <c r="X30" s="59" t="str">
        <f t="shared" si="6"/>
        <v/>
      </c>
      <c r="Y30" s="59" t="str">
        <f t="shared" si="7"/>
        <v/>
      </c>
      <c r="AV30" s="62">
        <f t="shared" si="8"/>
        <v>311010102</v>
      </c>
      <c r="AW30" s="7"/>
      <c r="AX30" s="7"/>
      <c r="AY30" s="8"/>
      <c r="AZ30" s="8" t="s">
        <v>32</v>
      </c>
      <c r="BA30" s="1" t="s">
        <v>166</v>
      </c>
      <c r="BB30" s="7">
        <v>311010102</v>
      </c>
      <c r="BC30" s="8" t="s">
        <v>1119</v>
      </c>
    </row>
    <row r="31" spans="1:55">
      <c r="A31" s="232"/>
      <c r="B31" s="76">
        <v>28</v>
      </c>
      <c r="C31" s="122">
        <v>28</v>
      </c>
      <c r="D31" s="123" t="s">
        <v>1945</v>
      </c>
      <c r="E31" s="124" t="s">
        <v>0</v>
      </c>
      <c r="F31" s="125">
        <v>609060102</v>
      </c>
      <c r="G31" s="113" t="s">
        <v>1944</v>
      </c>
      <c r="H31" s="35"/>
      <c r="I31" s="232"/>
      <c r="J31" s="76">
        <v>28</v>
      </c>
      <c r="K31" s="122">
        <v>26</v>
      </c>
      <c r="L31" s="123" t="s">
        <v>1945</v>
      </c>
      <c r="M31" s="124" t="s">
        <v>1</v>
      </c>
      <c r="N31" s="125">
        <v>609050102</v>
      </c>
      <c r="O31" s="194" t="s">
        <v>1944</v>
      </c>
      <c r="Q31" s="64">
        <f t="shared" si="1"/>
        <v>28</v>
      </c>
      <c r="R31" s="64">
        <f>VLOOKUP(Q31,CHOOSE({1,2},$K$28:$K$37,$J$28:$J$37),2,0)</f>
        <v>26</v>
      </c>
      <c r="S31" s="64" t="str">
        <f t="shared" si="2"/>
        <v>A</v>
      </c>
      <c r="T31" s="64" t="str">
        <f t="shared" si="10"/>
        <v>A</v>
      </c>
      <c r="U31" s="65" t="b">
        <f t="shared" si="0"/>
        <v>1</v>
      </c>
      <c r="W31" s="58">
        <f t="shared" si="3"/>
        <v>28</v>
      </c>
      <c r="X31" s="59" t="str">
        <f t="shared" si="6"/>
        <v/>
      </c>
      <c r="Y31" s="59" t="str">
        <f t="shared" si="7"/>
        <v/>
      </c>
      <c r="AV31" s="62">
        <f t="shared" si="8"/>
        <v>311010201</v>
      </c>
      <c r="AW31" s="7"/>
      <c r="AX31" s="7"/>
      <c r="AY31" s="8"/>
      <c r="AZ31" s="8" t="s">
        <v>32</v>
      </c>
      <c r="BA31" s="1" t="s">
        <v>169</v>
      </c>
      <c r="BB31" s="7">
        <v>311010201</v>
      </c>
      <c r="BC31" s="8" t="s">
        <v>1119</v>
      </c>
    </row>
    <row r="32" spans="1:55" ht="15" customHeight="1">
      <c r="A32" s="232"/>
      <c r="B32" s="76">
        <v>29</v>
      </c>
      <c r="C32" s="122">
        <v>29</v>
      </c>
      <c r="D32" s="123" t="s">
        <v>1945</v>
      </c>
      <c r="E32" s="124" t="s">
        <v>154</v>
      </c>
      <c r="F32" s="125">
        <v>609040106</v>
      </c>
      <c r="G32" s="113" t="s">
        <v>1944</v>
      </c>
      <c r="H32" s="35"/>
      <c r="I32" s="232"/>
      <c r="J32" s="76">
        <v>29</v>
      </c>
      <c r="K32" s="122">
        <v>31</v>
      </c>
      <c r="L32" s="123" t="s">
        <v>1945</v>
      </c>
      <c r="M32" s="124" t="s">
        <v>152</v>
      </c>
      <c r="N32" s="125">
        <v>612010103</v>
      </c>
      <c r="O32" s="194" t="s">
        <v>1944</v>
      </c>
      <c r="Q32" s="64">
        <f t="shared" si="1"/>
        <v>29</v>
      </c>
      <c r="R32" s="64">
        <f>VLOOKUP(Q32,CHOOSE({1,2},$K$28:$K$37,$J$28:$J$37),2,0)</f>
        <v>31</v>
      </c>
      <c r="S32" s="64" t="str">
        <f t="shared" si="2"/>
        <v>E</v>
      </c>
      <c r="T32" s="64" t="str">
        <f t="shared" si="10"/>
        <v>E</v>
      </c>
      <c r="U32" s="65" t="b">
        <f t="shared" si="0"/>
        <v>1</v>
      </c>
      <c r="W32" s="58">
        <f t="shared" si="3"/>
        <v>29</v>
      </c>
      <c r="X32" s="59" t="str">
        <f t="shared" si="6"/>
        <v/>
      </c>
      <c r="Y32" s="59" t="str">
        <f t="shared" si="7"/>
        <v/>
      </c>
      <c r="AV32" s="62">
        <f t="shared" si="8"/>
        <v>311010403</v>
      </c>
      <c r="AW32" s="7"/>
      <c r="AX32" s="7"/>
      <c r="AY32" s="8"/>
      <c r="AZ32" s="8" t="s">
        <v>32</v>
      </c>
      <c r="BA32" s="1" t="s">
        <v>168</v>
      </c>
      <c r="BB32" s="7">
        <v>311010403</v>
      </c>
      <c r="BC32" s="8" t="s">
        <v>1119</v>
      </c>
    </row>
    <row r="33" spans="1:55">
      <c r="A33" s="232"/>
      <c r="B33" s="76">
        <v>30</v>
      </c>
      <c r="C33" s="122">
        <v>30</v>
      </c>
      <c r="D33" s="123" t="s">
        <v>1945</v>
      </c>
      <c r="E33" s="124" t="s">
        <v>152</v>
      </c>
      <c r="F33" s="125">
        <v>611040104</v>
      </c>
      <c r="G33" s="113" t="s">
        <v>1944</v>
      </c>
      <c r="H33" s="35"/>
      <c r="I33" s="232"/>
      <c r="J33" s="76">
        <v>30</v>
      </c>
      <c r="K33" s="122">
        <v>32</v>
      </c>
      <c r="L33" s="123" t="s">
        <v>1945</v>
      </c>
      <c r="M33" s="124" t="s">
        <v>0</v>
      </c>
      <c r="N33" s="125">
        <v>610050102</v>
      </c>
      <c r="O33" s="194" t="s">
        <v>1944</v>
      </c>
      <c r="Q33" s="64">
        <f t="shared" si="1"/>
        <v>30</v>
      </c>
      <c r="R33" s="64">
        <f>VLOOKUP(Q33,CHOOSE({1,2},$K$28:$K$37,$J$28:$J$37),2,0)</f>
        <v>32</v>
      </c>
      <c r="S33" s="64" t="str">
        <f t="shared" si="2"/>
        <v>C</v>
      </c>
      <c r="T33" s="64" t="str">
        <f t="shared" si="10"/>
        <v>C</v>
      </c>
      <c r="U33" s="65" t="b">
        <f t="shared" si="0"/>
        <v>1</v>
      </c>
      <c r="W33" s="58">
        <f t="shared" si="3"/>
        <v>30</v>
      </c>
      <c r="X33" s="59" t="str">
        <f t="shared" si="6"/>
        <v>C</v>
      </c>
      <c r="Y33" s="59" t="str">
        <f t="shared" si="7"/>
        <v/>
      </c>
      <c r="AV33" s="62">
        <f t="shared" si="8"/>
        <v>311010404</v>
      </c>
      <c r="AW33" s="7"/>
      <c r="AX33" s="7"/>
      <c r="AY33" s="8"/>
      <c r="AZ33" s="8" t="s">
        <v>32</v>
      </c>
      <c r="BA33" s="1" t="s">
        <v>170</v>
      </c>
      <c r="BB33" s="7">
        <v>311010404</v>
      </c>
      <c r="BC33" s="8" t="s">
        <v>1119</v>
      </c>
    </row>
    <row r="34" spans="1:55">
      <c r="A34" s="232"/>
      <c r="B34" s="76">
        <v>31</v>
      </c>
      <c r="C34" s="122">
        <v>31</v>
      </c>
      <c r="D34" s="123" t="s">
        <v>1945</v>
      </c>
      <c r="E34" s="124" t="s">
        <v>152</v>
      </c>
      <c r="F34" s="125">
        <v>612010103</v>
      </c>
      <c r="G34" s="113" t="s">
        <v>1944</v>
      </c>
      <c r="H34" s="35"/>
      <c r="I34" s="232"/>
      <c r="J34" s="76">
        <v>31</v>
      </c>
      <c r="K34" s="122">
        <v>29</v>
      </c>
      <c r="L34" s="123" t="s">
        <v>1945</v>
      </c>
      <c r="M34" s="124" t="s">
        <v>154</v>
      </c>
      <c r="N34" s="125">
        <v>609040106</v>
      </c>
      <c r="O34" s="194" t="s">
        <v>1944</v>
      </c>
      <c r="Q34" s="64">
        <f t="shared" si="1"/>
        <v>31</v>
      </c>
      <c r="R34" s="64">
        <f>VLOOKUP(Q34,CHOOSE({1,2},$K$28:$K$37,$J$28:$J$37),2,0)</f>
        <v>29</v>
      </c>
      <c r="S34" s="64" t="str">
        <f t="shared" si="2"/>
        <v>C</v>
      </c>
      <c r="T34" s="64" t="str">
        <f t="shared" si="10"/>
        <v>C</v>
      </c>
      <c r="U34" s="65" t="b">
        <f t="shared" si="0"/>
        <v>1</v>
      </c>
      <c r="W34" s="58">
        <f t="shared" si="3"/>
        <v>31</v>
      </c>
      <c r="X34" s="59" t="str">
        <f t="shared" si="6"/>
        <v>C</v>
      </c>
      <c r="Y34" s="59" t="str">
        <f t="shared" si="7"/>
        <v/>
      </c>
      <c r="AV34" s="62">
        <f t="shared" si="8"/>
        <v>311010501</v>
      </c>
      <c r="AW34" s="7"/>
      <c r="AX34" s="7"/>
      <c r="AY34" s="8"/>
      <c r="AZ34" s="8" t="s">
        <v>32</v>
      </c>
      <c r="BA34" s="1" t="s">
        <v>1122</v>
      </c>
      <c r="BB34" s="7">
        <v>311010501</v>
      </c>
      <c r="BC34" s="8" t="s">
        <v>1119</v>
      </c>
    </row>
    <row r="35" spans="1:55">
      <c r="A35" s="232"/>
      <c r="B35" s="76">
        <v>32</v>
      </c>
      <c r="C35" s="122">
        <v>32</v>
      </c>
      <c r="D35" s="123" t="s">
        <v>1945</v>
      </c>
      <c r="E35" s="124" t="s">
        <v>0</v>
      </c>
      <c r="F35" s="125">
        <v>610050102</v>
      </c>
      <c r="G35" s="113" t="s">
        <v>1944</v>
      </c>
      <c r="H35" s="35"/>
      <c r="I35" s="232"/>
      <c r="J35" s="76">
        <v>32</v>
      </c>
      <c r="K35" s="122">
        <v>30</v>
      </c>
      <c r="L35" s="123" t="s">
        <v>1945</v>
      </c>
      <c r="M35" s="124" t="s">
        <v>152</v>
      </c>
      <c r="N35" s="125">
        <v>611040104</v>
      </c>
      <c r="O35" s="194" t="s">
        <v>1944</v>
      </c>
      <c r="Q35" s="64">
        <f t="shared" si="1"/>
        <v>32</v>
      </c>
      <c r="R35" s="64">
        <f>VLOOKUP(Q35,CHOOSE({1,2},$K$28:$K$37,$J$28:$J$37),2,0)</f>
        <v>30</v>
      </c>
      <c r="S35" s="64" t="str">
        <f t="shared" si="2"/>
        <v>A</v>
      </c>
      <c r="T35" s="64" t="str">
        <f t="shared" si="10"/>
        <v>A</v>
      </c>
      <c r="U35" s="65" t="b">
        <f t="shared" si="0"/>
        <v>1</v>
      </c>
      <c r="W35" s="58">
        <f t="shared" si="3"/>
        <v>32</v>
      </c>
      <c r="X35" s="59" t="str">
        <f t="shared" si="6"/>
        <v/>
      </c>
      <c r="Y35" s="59" t="str">
        <f t="shared" si="7"/>
        <v/>
      </c>
      <c r="AV35" s="62">
        <f t="shared" si="8"/>
        <v>311020101</v>
      </c>
      <c r="AW35" s="7"/>
      <c r="AX35" s="7"/>
      <c r="AY35" s="8"/>
      <c r="AZ35" s="8" t="s">
        <v>32</v>
      </c>
      <c r="BA35" s="1" t="s">
        <v>187</v>
      </c>
      <c r="BB35" s="7">
        <v>311020101</v>
      </c>
      <c r="BC35" s="8" t="s">
        <v>1123</v>
      </c>
    </row>
    <row r="36" spans="1:55">
      <c r="A36" s="232"/>
      <c r="B36" s="76">
        <v>33</v>
      </c>
      <c r="C36" s="122">
        <v>33</v>
      </c>
      <c r="D36" s="123" t="s">
        <v>1945</v>
      </c>
      <c r="E36" s="124" t="s">
        <v>153</v>
      </c>
      <c r="F36" s="125">
        <v>612030102</v>
      </c>
      <c r="G36" s="113" t="s">
        <v>1944</v>
      </c>
      <c r="H36" s="35"/>
      <c r="I36" s="232"/>
      <c r="J36" s="76">
        <v>33</v>
      </c>
      <c r="K36" s="122">
        <v>34</v>
      </c>
      <c r="L36" s="123" t="s">
        <v>1945</v>
      </c>
      <c r="M36" s="124" t="s">
        <v>1</v>
      </c>
      <c r="N36" s="125">
        <v>612020102</v>
      </c>
      <c r="O36" s="194" t="s">
        <v>1944</v>
      </c>
      <c r="Q36" s="64">
        <f t="shared" si="1"/>
        <v>33</v>
      </c>
      <c r="R36" s="64">
        <f>VLOOKUP(Q36,CHOOSE({1,2},$K$28:$K$37,$J$28:$J$37),2,0)</f>
        <v>34</v>
      </c>
      <c r="S36" s="64" t="str">
        <f t="shared" si="2"/>
        <v>D</v>
      </c>
      <c r="T36" s="64" t="str">
        <f t="shared" si="10"/>
        <v>D</v>
      </c>
      <c r="U36" s="65" t="b">
        <f t="shared" si="0"/>
        <v>1</v>
      </c>
      <c r="W36" s="58">
        <f t="shared" si="3"/>
        <v>33</v>
      </c>
      <c r="X36" s="59" t="str">
        <f t="shared" si="6"/>
        <v/>
      </c>
      <c r="Y36" s="59" t="str">
        <f t="shared" si="7"/>
        <v/>
      </c>
      <c r="AV36" s="62">
        <f t="shared" si="8"/>
        <v>311020108</v>
      </c>
      <c r="AW36" s="7"/>
      <c r="AX36" s="7"/>
      <c r="AY36" s="8"/>
      <c r="AZ36" s="8" t="s">
        <v>32</v>
      </c>
      <c r="BA36" s="1" t="s">
        <v>188</v>
      </c>
      <c r="BB36" s="7">
        <v>311020108</v>
      </c>
      <c r="BC36" s="8" t="s">
        <v>1123</v>
      </c>
    </row>
    <row r="37" spans="1:55">
      <c r="A37" s="233"/>
      <c r="B37" s="78">
        <v>34</v>
      </c>
      <c r="C37" s="126">
        <v>34</v>
      </c>
      <c r="D37" s="127" t="s">
        <v>1945</v>
      </c>
      <c r="E37" s="128" t="s">
        <v>1</v>
      </c>
      <c r="F37" s="129">
        <v>612020102</v>
      </c>
      <c r="G37" s="113" t="s">
        <v>1944</v>
      </c>
      <c r="H37" s="35"/>
      <c r="I37" s="233"/>
      <c r="J37" s="78">
        <v>34</v>
      </c>
      <c r="K37" s="126">
        <v>33</v>
      </c>
      <c r="L37" s="127" t="s">
        <v>1945</v>
      </c>
      <c r="M37" s="128" t="s">
        <v>153</v>
      </c>
      <c r="N37" s="129">
        <v>612030102</v>
      </c>
      <c r="O37" s="194" t="s">
        <v>1944</v>
      </c>
      <c r="Q37" s="74">
        <f t="shared" si="1"/>
        <v>34</v>
      </c>
      <c r="R37" s="74">
        <f>VLOOKUP(Q37,CHOOSE({1,2},$K$28:$K$37,$J$28:$J$37),2,0)</f>
        <v>33</v>
      </c>
      <c r="S37" s="74" t="str">
        <f t="shared" si="2"/>
        <v>B</v>
      </c>
      <c r="T37" s="74" t="str">
        <f t="shared" si="10"/>
        <v>B</v>
      </c>
      <c r="U37" s="75" t="b">
        <f t="shared" si="0"/>
        <v>1</v>
      </c>
      <c r="W37" s="58">
        <f t="shared" si="3"/>
        <v>34</v>
      </c>
      <c r="X37" s="59" t="str">
        <f t="shared" si="6"/>
        <v/>
      </c>
      <c r="Y37" s="59" t="str">
        <f t="shared" si="7"/>
        <v/>
      </c>
      <c r="AV37" s="62">
        <f t="shared" si="8"/>
        <v>311020202</v>
      </c>
      <c r="AW37" s="7"/>
      <c r="AX37" s="7"/>
      <c r="AY37" s="8"/>
      <c r="AZ37" s="8" t="s">
        <v>32</v>
      </c>
      <c r="BA37" s="1" t="s">
        <v>189</v>
      </c>
      <c r="BB37" s="7">
        <v>311020202</v>
      </c>
      <c r="BC37" s="8" t="s">
        <v>1123</v>
      </c>
    </row>
    <row r="38" spans="1:55">
      <c r="A38" s="223" t="s">
        <v>116</v>
      </c>
      <c r="B38" s="79">
        <v>35</v>
      </c>
      <c r="C38" s="130">
        <v>35</v>
      </c>
      <c r="D38" s="131" t="s">
        <v>1946</v>
      </c>
      <c r="E38" s="132" t="s">
        <v>153</v>
      </c>
      <c r="F38" s="133">
        <v>712010101</v>
      </c>
      <c r="G38" s="113" t="s">
        <v>1944</v>
      </c>
      <c r="H38" s="35"/>
      <c r="I38" s="234" t="s">
        <v>116</v>
      </c>
      <c r="J38" s="80">
        <v>35</v>
      </c>
      <c r="K38" s="195">
        <v>36</v>
      </c>
      <c r="L38" s="196" t="s">
        <v>1946</v>
      </c>
      <c r="M38" s="197" t="s">
        <v>152</v>
      </c>
      <c r="N38" s="198">
        <v>712020301</v>
      </c>
      <c r="O38" s="194" t="s">
        <v>1944</v>
      </c>
      <c r="Q38" s="64">
        <f t="shared" si="1"/>
        <v>35</v>
      </c>
      <c r="R38" s="64">
        <f>VLOOKUP(Q38,CHOOSE({1,2},$K$38:$K$43,$J$38:$J$43),2,0)</f>
        <v>36</v>
      </c>
      <c r="S38" s="64" t="str">
        <f t="shared" si="2"/>
        <v>D</v>
      </c>
      <c r="T38" s="64" t="str">
        <f>VLOOKUP(Q38,$K$38:$M$43,3,FALSE)</f>
        <v>D</v>
      </c>
      <c r="U38" s="65" t="b">
        <f t="shared" si="0"/>
        <v>1</v>
      </c>
      <c r="W38" s="58">
        <f t="shared" si="3"/>
        <v>35</v>
      </c>
      <c r="X38" s="59" t="str">
        <f t="shared" si="6"/>
        <v/>
      </c>
      <c r="Y38" s="59" t="str">
        <f t="shared" si="7"/>
        <v/>
      </c>
      <c r="AV38" s="62">
        <f t="shared" si="8"/>
        <v>311020302</v>
      </c>
      <c r="AW38" s="7"/>
      <c r="AX38" s="7"/>
      <c r="AY38" s="8"/>
      <c r="AZ38" s="8" t="s">
        <v>32</v>
      </c>
      <c r="BA38" s="1" t="s">
        <v>160</v>
      </c>
      <c r="BB38" s="7">
        <v>311020302</v>
      </c>
      <c r="BC38" s="8" t="s">
        <v>1119</v>
      </c>
    </row>
    <row r="39" spans="1:55">
      <c r="A39" s="223"/>
      <c r="B39" s="79">
        <v>36</v>
      </c>
      <c r="C39" s="130">
        <v>36</v>
      </c>
      <c r="D39" s="131" t="s">
        <v>1946</v>
      </c>
      <c r="E39" s="132" t="s">
        <v>152</v>
      </c>
      <c r="F39" s="133">
        <v>712020301</v>
      </c>
      <c r="G39" s="113" t="s">
        <v>1944</v>
      </c>
      <c r="H39" s="35"/>
      <c r="I39" s="223"/>
      <c r="J39" s="79">
        <v>36</v>
      </c>
      <c r="K39" s="130">
        <v>35</v>
      </c>
      <c r="L39" s="131" t="s">
        <v>1946</v>
      </c>
      <c r="M39" s="132" t="s">
        <v>153</v>
      </c>
      <c r="N39" s="133">
        <v>712010101</v>
      </c>
      <c r="O39" s="194" t="s">
        <v>1944</v>
      </c>
      <c r="Q39" s="64">
        <f t="shared" si="1"/>
        <v>36</v>
      </c>
      <c r="R39" s="64">
        <f>VLOOKUP(Q39,CHOOSE({1,2},$K$38:$K$43,$J$38:$J$43),2,0)</f>
        <v>35</v>
      </c>
      <c r="S39" s="64" t="str">
        <f t="shared" si="2"/>
        <v>C</v>
      </c>
      <c r="T39" s="64" t="str">
        <f t="shared" ref="T39:T43" si="11">VLOOKUP(Q39,$K$38:$M$43,3,FALSE)</f>
        <v>C</v>
      </c>
      <c r="U39" s="65" t="b">
        <f t="shared" si="0"/>
        <v>1</v>
      </c>
      <c r="W39" s="58">
        <f t="shared" si="3"/>
        <v>36</v>
      </c>
      <c r="X39" s="59" t="str">
        <f t="shared" si="6"/>
        <v/>
      </c>
      <c r="Y39" s="59" t="str">
        <f t="shared" si="7"/>
        <v>D</v>
      </c>
      <c r="AV39" s="62">
        <f t="shared" si="8"/>
        <v>311020304</v>
      </c>
      <c r="AW39" s="7"/>
      <c r="AX39" s="7"/>
      <c r="AY39" s="8"/>
      <c r="AZ39" s="8" t="s">
        <v>32</v>
      </c>
      <c r="BA39" s="1" t="s">
        <v>161</v>
      </c>
      <c r="BB39" s="7">
        <v>311020304</v>
      </c>
      <c r="BC39" s="8" t="s">
        <v>1119</v>
      </c>
    </row>
    <row r="40" spans="1:55">
      <c r="A40" s="223"/>
      <c r="B40" s="79">
        <v>37</v>
      </c>
      <c r="C40" s="130">
        <v>37</v>
      </c>
      <c r="D40" s="131" t="s">
        <v>1946</v>
      </c>
      <c r="E40" s="132" t="s">
        <v>0</v>
      </c>
      <c r="F40" s="133">
        <v>711050201</v>
      </c>
      <c r="G40" s="113" t="s">
        <v>1944</v>
      </c>
      <c r="H40" s="35"/>
      <c r="I40" s="223"/>
      <c r="J40" s="79">
        <v>37</v>
      </c>
      <c r="K40" s="130">
        <v>39</v>
      </c>
      <c r="L40" s="131" t="s">
        <v>1946</v>
      </c>
      <c r="M40" s="132" t="s">
        <v>153</v>
      </c>
      <c r="N40" s="133">
        <v>712080301</v>
      </c>
      <c r="O40" s="194" t="s">
        <v>1944</v>
      </c>
      <c r="Q40" s="64">
        <f t="shared" si="1"/>
        <v>37</v>
      </c>
      <c r="R40" s="64">
        <f>VLOOKUP(Q40,CHOOSE({1,2},$K$38:$K$43,$J$38:$J$43),2,0)</f>
        <v>39</v>
      </c>
      <c r="S40" s="64" t="str">
        <f t="shared" si="2"/>
        <v>A</v>
      </c>
      <c r="T40" s="64" t="str">
        <f t="shared" si="11"/>
        <v>A</v>
      </c>
      <c r="U40" s="65" t="b">
        <f t="shared" si="0"/>
        <v>1</v>
      </c>
      <c r="W40" s="58">
        <f t="shared" si="3"/>
        <v>37</v>
      </c>
      <c r="X40" s="59" t="str">
        <f t="shared" si="6"/>
        <v/>
      </c>
      <c r="Y40" s="59" t="str">
        <f t="shared" si="7"/>
        <v>D</v>
      </c>
      <c r="AV40" s="62">
        <f t="shared" si="8"/>
        <v>311020305</v>
      </c>
      <c r="AW40" s="7"/>
      <c r="AX40" s="7"/>
      <c r="AY40" s="8"/>
      <c r="AZ40" s="8" t="s">
        <v>32</v>
      </c>
      <c r="BA40" s="1" t="s">
        <v>1278</v>
      </c>
      <c r="BB40" s="7">
        <v>311020305</v>
      </c>
      <c r="BC40" s="8" t="s">
        <v>1119</v>
      </c>
    </row>
    <row r="41" spans="1:55">
      <c r="A41" s="223"/>
      <c r="B41" s="79">
        <v>38</v>
      </c>
      <c r="C41" s="130">
        <v>38</v>
      </c>
      <c r="D41" s="131" t="s">
        <v>1946</v>
      </c>
      <c r="E41" s="132" t="s">
        <v>1</v>
      </c>
      <c r="F41" s="133">
        <v>711030101</v>
      </c>
      <c r="G41" s="113" t="s">
        <v>1944</v>
      </c>
      <c r="H41" s="35"/>
      <c r="I41" s="223"/>
      <c r="J41" s="79">
        <v>38</v>
      </c>
      <c r="K41" s="130">
        <v>40</v>
      </c>
      <c r="L41" s="131" t="s">
        <v>1946</v>
      </c>
      <c r="M41" s="132" t="s">
        <v>0</v>
      </c>
      <c r="N41" s="133">
        <v>711080201</v>
      </c>
      <c r="O41" s="194" t="s">
        <v>1944</v>
      </c>
      <c r="Q41" s="64">
        <f t="shared" si="1"/>
        <v>38</v>
      </c>
      <c r="R41" s="64">
        <f>VLOOKUP(Q41,CHOOSE({1,2},$K$38:$K$43,$J$38:$J$43),2,0)</f>
        <v>40</v>
      </c>
      <c r="S41" s="64" t="str">
        <f t="shared" si="2"/>
        <v>B</v>
      </c>
      <c r="T41" s="64" t="str">
        <f t="shared" si="11"/>
        <v>B</v>
      </c>
      <c r="U41" s="65" t="b">
        <f t="shared" si="0"/>
        <v>1</v>
      </c>
      <c r="W41" s="58">
        <f t="shared" si="3"/>
        <v>38</v>
      </c>
      <c r="X41" s="59" t="str">
        <f t="shared" si="6"/>
        <v/>
      </c>
      <c r="Y41" s="59" t="str">
        <f t="shared" si="7"/>
        <v>A</v>
      </c>
      <c r="AV41" s="62">
        <f t="shared" si="8"/>
        <v>311020307</v>
      </c>
      <c r="AW41" s="7"/>
      <c r="AX41" s="7"/>
      <c r="AY41" s="8"/>
      <c r="AZ41" s="8" t="s">
        <v>32</v>
      </c>
      <c r="BA41" s="1" t="s">
        <v>171</v>
      </c>
      <c r="BB41" s="7">
        <v>311020307</v>
      </c>
      <c r="BC41" s="8" t="s">
        <v>1119</v>
      </c>
    </row>
    <row r="42" spans="1:55">
      <c r="A42" s="223"/>
      <c r="B42" s="79">
        <v>39</v>
      </c>
      <c r="C42" s="130">
        <v>39</v>
      </c>
      <c r="D42" s="131" t="s">
        <v>1946</v>
      </c>
      <c r="E42" s="132" t="s">
        <v>153</v>
      </c>
      <c r="F42" s="133">
        <v>712080301</v>
      </c>
      <c r="G42" s="113" t="s">
        <v>1944</v>
      </c>
      <c r="H42" s="35"/>
      <c r="I42" s="223"/>
      <c r="J42" s="79">
        <v>39</v>
      </c>
      <c r="K42" s="130">
        <v>37</v>
      </c>
      <c r="L42" s="131" t="s">
        <v>1946</v>
      </c>
      <c r="M42" s="132" t="s">
        <v>0</v>
      </c>
      <c r="N42" s="133">
        <v>711050201</v>
      </c>
      <c r="O42" s="194" t="s">
        <v>1944</v>
      </c>
      <c r="Q42" s="64">
        <f t="shared" si="1"/>
        <v>39</v>
      </c>
      <c r="R42" s="64">
        <f>VLOOKUP(Q42,CHOOSE({1,2},$K$38:$K$43,$J$38:$J$43),2,0)</f>
        <v>37</v>
      </c>
      <c r="S42" s="64" t="str">
        <f t="shared" si="2"/>
        <v>D</v>
      </c>
      <c r="T42" s="64" t="str">
        <f t="shared" si="11"/>
        <v>D</v>
      </c>
      <c r="U42" s="65" t="b">
        <f t="shared" si="0"/>
        <v>1</v>
      </c>
      <c r="W42" s="58">
        <f t="shared" si="3"/>
        <v>39</v>
      </c>
      <c r="X42" s="59" t="str">
        <f t="shared" si="6"/>
        <v/>
      </c>
      <c r="Y42" s="59" t="str">
        <f t="shared" si="7"/>
        <v>A</v>
      </c>
      <c r="AV42" s="62">
        <f t="shared" si="8"/>
        <v>311020401</v>
      </c>
      <c r="AW42" s="7"/>
      <c r="AX42" s="7"/>
      <c r="AY42" s="8"/>
      <c r="AZ42" s="8" t="s">
        <v>32</v>
      </c>
      <c r="BA42" s="1" t="s">
        <v>162</v>
      </c>
      <c r="BB42" s="7">
        <v>311020401</v>
      </c>
      <c r="BC42" s="8" t="s">
        <v>1119</v>
      </c>
    </row>
    <row r="43" spans="1:55">
      <c r="A43" s="224"/>
      <c r="B43" s="79">
        <v>40</v>
      </c>
      <c r="C43" s="130">
        <v>40</v>
      </c>
      <c r="D43" s="131" t="s">
        <v>1946</v>
      </c>
      <c r="E43" s="132" t="s">
        <v>0</v>
      </c>
      <c r="F43" s="133">
        <v>711080201</v>
      </c>
      <c r="G43" s="113" t="s">
        <v>1944</v>
      </c>
      <c r="H43" s="35"/>
      <c r="I43" s="224"/>
      <c r="J43" s="81">
        <v>40</v>
      </c>
      <c r="K43" s="199">
        <v>38</v>
      </c>
      <c r="L43" s="200" t="s">
        <v>1946</v>
      </c>
      <c r="M43" s="201" t="s">
        <v>1</v>
      </c>
      <c r="N43" s="202">
        <v>711030101</v>
      </c>
      <c r="O43" s="194" t="s">
        <v>1944</v>
      </c>
      <c r="Q43" s="64">
        <f t="shared" si="1"/>
        <v>40</v>
      </c>
      <c r="R43" s="64">
        <f>VLOOKUP(Q43,CHOOSE({1,2},$K$38:$K$43,$J$38:$J$43),2,0)</f>
        <v>38</v>
      </c>
      <c r="S43" s="64" t="str">
        <f t="shared" si="2"/>
        <v>A</v>
      </c>
      <c r="T43" s="64" t="str">
        <f t="shared" si="11"/>
        <v>A</v>
      </c>
      <c r="U43" s="65" t="b">
        <f t="shared" si="0"/>
        <v>1</v>
      </c>
      <c r="W43" s="58">
        <f t="shared" si="3"/>
        <v>40</v>
      </c>
      <c r="X43" s="59" t="str">
        <f t="shared" si="6"/>
        <v/>
      </c>
      <c r="Y43" s="59" t="str">
        <f t="shared" si="7"/>
        <v/>
      </c>
      <c r="AV43" s="62">
        <f t="shared" si="8"/>
        <v>311030101</v>
      </c>
      <c r="AW43" s="7"/>
      <c r="AX43" s="7"/>
      <c r="AY43" s="8"/>
      <c r="AZ43" s="8" t="s">
        <v>32</v>
      </c>
      <c r="BA43" s="1" t="s">
        <v>183</v>
      </c>
      <c r="BB43" s="7">
        <v>311030101</v>
      </c>
      <c r="BC43" s="8" t="s">
        <v>1126</v>
      </c>
    </row>
    <row r="44" spans="1:55" ht="15" customHeight="1">
      <c r="A44" s="225" t="s">
        <v>118</v>
      </c>
      <c r="B44" s="82">
        <v>1</v>
      </c>
      <c r="C44" s="134">
        <v>1</v>
      </c>
      <c r="D44" s="135" t="s">
        <v>1945</v>
      </c>
      <c r="E44" s="136" t="s">
        <v>153</v>
      </c>
      <c r="F44" s="137">
        <v>609010101</v>
      </c>
      <c r="G44" s="113" t="s">
        <v>1944</v>
      </c>
      <c r="H44" s="35"/>
      <c r="I44" s="225" t="s">
        <v>118</v>
      </c>
      <c r="J44" s="82">
        <v>1</v>
      </c>
      <c r="K44" s="134">
        <v>4</v>
      </c>
      <c r="L44" s="135" t="s">
        <v>1945</v>
      </c>
      <c r="M44" s="136" t="s">
        <v>154</v>
      </c>
      <c r="N44" s="137">
        <v>610020101</v>
      </c>
      <c r="O44" s="194" t="s">
        <v>1944</v>
      </c>
      <c r="Q44" s="56">
        <f t="shared" si="1"/>
        <v>1</v>
      </c>
      <c r="R44" s="56">
        <f>VLOOKUP(Q44,CHOOSE({1,2},$K$44:$K$54,$J$44:$J$54),2,0)</f>
        <v>4</v>
      </c>
      <c r="S44" s="56" t="str">
        <f t="shared" si="2"/>
        <v>D</v>
      </c>
      <c r="T44" s="56" t="str">
        <f>VLOOKUP(Q44,$K$44:$M$83,3,FALSE)</f>
        <v>D</v>
      </c>
      <c r="U44" s="57" t="b">
        <f t="shared" si="0"/>
        <v>1</v>
      </c>
      <c r="W44" s="58">
        <f t="shared" si="3"/>
        <v>1</v>
      </c>
      <c r="X44" s="59" t="str">
        <f t="shared" si="6"/>
        <v/>
      </c>
      <c r="Y44" s="59" t="str">
        <f t="shared" si="7"/>
        <v/>
      </c>
      <c r="AV44" s="62">
        <f t="shared" si="8"/>
        <v>311030201</v>
      </c>
      <c r="AW44" s="7"/>
      <c r="AX44" s="7"/>
      <c r="AY44" s="8"/>
      <c r="AZ44" s="8" t="s">
        <v>32</v>
      </c>
      <c r="BA44" s="1" t="s">
        <v>184</v>
      </c>
      <c r="BB44" s="7">
        <v>311030201</v>
      </c>
      <c r="BC44" s="8" t="s">
        <v>1126</v>
      </c>
    </row>
    <row r="45" spans="1:55">
      <c r="A45" s="226"/>
      <c r="B45" s="83">
        <v>2</v>
      </c>
      <c r="C45" s="138">
        <v>2</v>
      </c>
      <c r="D45" s="139" t="s">
        <v>1945</v>
      </c>
      <c r="E45" s="140" t="s">
        <v>154</v>
      </c>
      <c r="F45" s="141">
        <v>609060101</v>
      </c>
      <c r="G45" s="113" t="s">
        <v>1944</v>
      </c>
      <c r="H45" s="35"/>
      <c r="I45" s="226"/>
      <c r="J45" s="83">
        <v>2</v>
      </c>
      <c r="K45" s="138">
        <v>5</v>
      </c>
      <c r="L45" s="139" t="s">
        <v>1945</v>
      </c>
      <c r="M45" s="140" t="s">
        <v>0</v>
      </c>
      <c r="N45" s="141">
        <v>609040102</v>
      </c>
      <c r="O45" s="194" t="s">
        <v>1944</v>
      </c>
      <c r="Q45" s="64">
        <f t="shared" si="1"/>
        <v>2</v>
      </c>
      <c r="R45" s="64">
        <f>VLOOKUP(Q45,CHOOSE({1,2},$K$44:$K$54,$J$44:$J$54),2,0)</f>
        <v>5</v>
      </c>
      <c r="S45" s="64" t="str">
        <f t="shared" si="2"/>
        <v>E</v>
      </c>
      <c r="T45" s="64" t="str">
        <f>VLOOKUP(Q45,$K$44:$M$83,3,FALSE)</f>
        <v>E</v>
      </c>
      <c r="U45" s="65" t="b">
        <f t="shared" si="0"/>
        <v>1</v>
      </c>
      <c r="W45" s="58">
        <f t="shared" si="3"/>
        <v>2</v>
      </c>
      <c r="X45" s="59" t="str">
        <f t="shared" si="6"/>
        <v/>
      </c>
      <c r="Y45" s="59" t="str">
        <f t="shared" si="7"/>
        <v/>
      </c>
      <c r="AV45" s="62">
        <f t="shared" si="8"/>
        <v>312010104</v>
      </c>
      <c r="AW45" s="7"/>
      <c r="AX45" s="7"/>
      <c r="AY45" s="8"/>
      <c r="AZ45" s="8" t="s">
        <v>32</v>
      </c>
      <c r="BA45" s="1" t="s">
        <v>177</v>
      </c>
      <c r="BB45" s="7">
        <v>312010104</v>
      </c>
      <c r="BC45" s="8" t="s">
        <v>1126</v>
      </c>
    </row>
    <row r="46" spans="1:55">
      <c r="A46" s="226"/>
      <c r="B46" s="83">
        <v>3</v>
      </c>
      <c r="C46" s="138">
        <v>3</v>
      </c>
      <c r="D46" s="139" t="s">
        <v>1945</v>
      </c>
      <c r="E46" s="140" t="s">
        <v>1</v>
      </c>
      <c r="F46" s="141">
        <v>610050107</v>
      </c>
      <c r="G46" s="113" t="s">
        <v>1944</v>
      </c>
      <c r="H46" s="35"/>
      <c r="I46" s="226"/>
      <c r="J46" s="83">
        <v>3</v>
      </c>
      <c r="K46" s="138">
        <v>6</v>
      </c>
      <c r="L46" s="139" t="s">
        <v>1945</v>
      </c>
      <c r="M46" s="140" t="s">
        <v>152</v>
      </c>
      <c r="N46" s="141">
        <v>611020101</v>
      </c>
      <c r="O46" s="194" t="s">
        <v>1944</v>
      </c>
      <c r="Q46" s="64">
        <f t="shared" si="1"/>
        <v>3</v>
      </c>
      <c r="R46" s="64">
        <f>VLOOKUP(Q46,CHOOSE({1,2},$K$44:$K$54,$J$44:$J$54),2,0)</f>
        <v>6</v>
      </c>
      <c r="S46" s="64" t="str">
        <f t="shared" si="2"/>
        <v>B</v>
      </c>
      <c r="T46" s="64" t="str">
        <f t="shared" ref="T46:T83" si="12">VLOOKUP(Q46,$K$44:$M$83,3,FALSE)</f>
        <v>B</v>
      </c>
      <c r="U46" s="65" t="b">
        <f t="shared" si="0"/>
        <v>1</v>
      </c>
      <c r="W46" s="58">
        <f t="shared" si="3"/>
        <v>3</v>
      </c>
      <c r="X46" s="59" t="str">
        <f t="shared" si="6"/>
        <v/>
      </c>
      <c r="Y46" s="59" t="str">
        <f t="shared" si="7"/>
        <v/>
      </c>
      <c r="AV46" s="62">
        <f t="shared" si="8"/>
        <v>312010206</v>
      </c>
      <c r="AW46" s="7"/>
      <c r="AX46" s="7"/>
      <c r="AY46" s="8"/>
      <c r="AZ46" s="8" t="s">
        <v>32</v>
      </c>
      <c r="BA46" s="1" t="s">
        <v>57</v>
      </c>
      <c r="BB46" s="7">
        <v>312010206</v>
      </c>
      <c r="BC46" s="8" t="s">
        <v>1126</v>
      </c>
    </row>
    <row r="47" spans="1:55">
      <c r="A47" s="226"/>
      <c r="B47" s="83">
        <v>4</v>
      </c>
      <c r="C47" s="138">
        <v>4</v>
      </c>
      <c r="D47" s="139" t="s">
        <v>1945</v>
      </c>
      <c r="E47" s="140" t="s">
        <v>154</v>
      </c>
      <c r="F47" s="141">
        <v>610020101</v>
      </c>
      <c r="G47" s="113" t="s">
        <v>1944</v>
      </c>
      <c r="H47" s="35"/>
      <c r="I47" s="226"/>
      <c r="J47" s="83">
        <v>4</v>
      </c>
      <c r="K47" s="138">
        <v>1</v>
      </c>
      <c r="L47" s="139" t="s">
        <v>1945</v>
      </c>
      <c r="M47" s="140" t="s">
        <v>153</v>
      </c>
      <c r="N47" s="141">
        <v>609010101</v>
      </c>
      <c r="O47" s="194" t="s">
        <v>1944</v>
      </c>
      <c r="Q47" s="64">
        <f t="shared" si="1"/>
        <v>4</v>
      </c>
      <c r="R47" s="64">
        <f>VLOOKUP(Q47,CHOOSE({1,2},$K$44:$K$54,$J$44:$J$54),2,0)</f>
        <v>1</v>
      </c>
      <c r="S47" s="64" t="str">
        <f t="shared" si="2"/>
        <v>E</v>
      </c>
      <c r="T47" s="64" t="str">
        <f t="shared" si="12"/>
        <v>E</v>
      </c>
      <c r="U47" s="65" t="b">
        <f t="shared" si="0"/>
        <v>1</v>
      </c>
      <c r="W47" s="58">
        <f t="shared" si="3"/>
        <v>4</v>
      </c>
      <c r="X47" s="59" t="str">
        <f t="shared" si="6"/>
        <v/>
      </c>
      <c r="Y47" s="59" t="str">
        <f t="shared" si="7"/>
        <v/>
      </c>
      <c r="AV47" s="62">
        <f t="shared" si="8"/>
        <v>312010309</v>
      </c>
      <c r="AW47" s="7"/>
      <c r="AX47" s="7"/>
      <c r="AY47" s="8"/>
      <c r="AZ47" s="8" t="s">
        <v>32</v>
      </c>
      <c r="BA47" s="1" t="s">
        <v>178</v>
      </c>
      <c r="BB47" s="7">
        <v>312010309</v>
      </c>
      <c r="BC47" s="8" t="s">
        <v>1126</v>
      </c>
    </row>
    <row r="48" spans="1:55">
      <c r="A48" s="226"/>
      <c r="B48" s="83">
        <v>5</v>
      </c>
      <c r="C48" s="138">
        <v>5</v>
      </c>
      <c r="D48" s="139" t="s">
        <v>1945</v>
      </c>
      <c r="E48" s="140" t="s">
        <v>0</v>
      </c>
      <c r="F48" s="141">
        <v>609040102</v>
      </c>
      <c r="G48" s="113" t="s">
        <v>1944</v>
      </c>
      <c r="H48" s="35"/>
      <c r="I48" s="226"/>
      <c r="J48" s="83">
        <v>5</v>
      </c>
      <c r="K48" s="138">
        <v>2</v>
      </c>
      <c r="L48" s="139" t="s">
        <v>1945</v>
      </c>
      <c r="M48" s="140" t="s">
        <v>154</v>
      </c>
      <c r="N48" s="141">
        <v>609060101</v>
      </c>
      <c r="O48" s="194" t="s">
        <v>1944</v>
      </c>
      <c r="Q48" s="64">
        <f t="shared" si="1"/>
        <v>5</v>
      </c>
      <c r="R48" s="64">
        <f>VLOOKUP(Q48,CHOOSE({1,2},$K$44:$K$54,$J$44:$J$54),2,0)</f>
        <v>2</v>
      </c>
      <c r="S48" s="64" t="str">
        <f t="shared" si="2"/>
        <v>A</v>
      </c>
      <c r="T48" s="64" t="str">
        <f t="shared" si="12"/>
        <v>A</v>
      </c>
      <c r="U48" s="65" t="b">
        <f t="shared" si="0"/>
        <v>1</v>
      </c>
      <c r="W48" s="58">
        <f t="shared" si="3"/>
        <v>5</v>
      </c>
      <c r="X48" s="59" t="str">
        <f t="shared" si="6"/>
        <v/>
      </c>
      <c r="Y48" s="59" t="str">
        <f t="shared" si="7"/>
        <v/>
      </c>
      <c r="AV48" s="62">
        <f t="shared" si="8"/>
        <v>312010325</v>
      </c>
      <c r="AW48" s="7"/>
      <c r="AX48" s="7"/>
      <c r="AY48" s="8"/>
      <c r="AZ48" s="8" t="s">
        <v>32</v>
      </c>
      <c r="BA48" s="1" t="s">
        <v>179</v>
      </c>
      <c r="BB48" s="7">
        <v>312010325</v>
      </c>
      <c r="BC48" s="8" t="s">
        <v>1126</v>
      </c>
    </row>
    <row r="49" spans="1:55">
      <c r="A49" s="226"/>
      <c r="B49" s="83">
        <v>6</v>
      </c>
      <c r="C49" s="138">
        <v>6</v>
      </c>
      <c r="D49" s="139" t="s">
        <v>1945</v>
      </c>
      <c r="E49" s="140" t="s">
        <v>152</v>
      </c>
      <c r="F49" s="141">
        <v>611020101</v>
      </c>
      <c r="G49" s="113" t="s">
        <v>1944</v>
      </c>
      <c r="H49" s="35"/>
      <c r="I49" s="226"/>
      <c r="J49" s="83">
        <v>6</v>
      </c>
      <c r="K49" s="138">
        <v>3</v>
      </c>
      <c r="L49" s="139" t="s">
        <v>1945</v>
      </c>
      <c r="M49" s="140" t="s">
        <v>1</v>
      </c>
      <c r="N49" s="141">
        <v>610050107</v>
      </c>
      <c r="O49" s="194" t="s">
        <v>1944</v>
      </c>
      <c r="Q49" s="64">
        <f t="shared" si="1"/>
        <v>6</v>
      </c>
      <c r="R49" s="64">
        <f>VLOOKUP(Q49,CHOOSE({1,2},$K$44:$K$54,$J$44:$J$54),2,0)</f>
        <v>3</v>
      </c>
      <c r="S49" s="64" t="str">
        <f t="shared" si="2"/>
        <v>C</v>
      </c>
      <c r="T49" s="64" t="str">
        <f t="shared" si="12"/>
        <v>C</v>
      </c>
      <c r="U49" s="65" t="b">
        <f t="shared" si="0"/>
        <v>1</v>
      </c>
      <c r="W49" s="58">
        <f t="shared" si="3"/>
        <v>6</v>
      </c>
      <c r="X49" s="59" t="str">
        <f t="shared" si="6"/>
        <v/>
      </c>
      <c r="Y49" s="59" t="str">
        <f t="shared" si="7"/>
        <v/>
      </c>
      <c r="AV49" s="62">
        <f t="shared" si="8"/>
        <v>312010327</v>
      </c>
      <c r="AW49" s="7"/>
      <c r="AX49" s="7"/>
      <c r="AY49" s="8"/>
      <c r="AZ49" s="8" t="s">
        <v>32</v>
      </c>
      <c r="BA49" s="1" t="s">
        <v>180</v>
      </c>
      <c r="BB49" s="7">
        <v>312010327</v>
      </c>
      <c r="BC49" s="8" t="s">
        <v>1126</v>
      </c>
    </row>
    <row r="50" spans="1:55">
      <c r="A50" s="226"/>
      <c r="B50" s="83">
        <v>7</v>
      </c>
      <c r="C50" s="138">
        <v>7</v>
      </c>
      <c r="D50" s="139" t="s">
        <v>1945</v>
      </c>
      <c r="E50" s="140" t="s">
        <v>1</v>
      </c>
      <c r="F50" s="141">
        <v>611030104</v>
      </c>
      <c r="G50" s="113" t="s">
        <v>1944</v>
      </c>
      <c r="H50" s="35"/>
      <c r="I50" s="226"/>
      <c r="J50" s="83">
        <v>7</v>
      </c>
      <c r="K50" s="138">
        <v>9</v>
      </c>
      <c r="L50" s="139" t="s">
        <v>1945</v>
      </c>
      <c r="M50" s="140" t="s">
        <v>152</v>
      </c>
      <c r="N50" s="141">
        <v>612020105</v>
      </c>
      <c r="O50" s="194" t="s">
        <v>1944</v>
      </c>
      <c r="Q50" s="64">
        <f t="shared" si="1"/>
        <v>7</v>
      </c>
      <c r="R50" s="64">
        <f>VLOOKUP(Q50,CHOOSE({1,2},$K$44:$K$54,$J$44:$J$54),2,0)</f>
        <v>10</v>
      </c>
      <c r="S50" s="64" t="str">
        <f t="shared" si="2"/>
        <v>B</v>
      </c>
      <c r="T50" s="64" t="str">
        <f t="shared" si="12"/>
        <v>B</v>
      </c>
      <c r="U50" s="65" t="b">
        <f t="shared" si="0"/>
        <v>1</v>
      </c>
      <c r="W50" s="58">
        <f t="shared" si="3"/>
        <v>7</v>
      </c>
      <c r="X50" s="59" t="str">
        <f t="shared" si="6"/>
        <v/>
      </c>
      <c r="Y50" s="59" t="str">
        <f t="shared" si="7"/>
        <v>C</v>
      </c>
      <c r="AV50" s="62">
        <f t="shared" si="8"/>
        <v>312010333</v>
      </c>
      <c r="AW50" s="7"/>
      <c r="AX50" s="7"/>
      <c r="AY50" s="8"/>
      <c r="AZ50" s="8" t="s">
        <v>32</v>
      </c>
      <c r="BA50" s="1" t="s">
        <v>43</v>
      </c>
      <c r="BB50" s="7">
        <v>312010333</v>
      </c>
      <c r="BC50" s="8" t="s">
        <v>1121</v>
      </c>
    </row>
    <row r="51" spans="1:55">
      <c r="A51" s="226"/>
      <c r="B51" s="83">
        <v>8</v>
      </c>
      <c r="C51" s="138">
        <v>8</v>
      </c>
      <c r="D51" s="139" t="s">
        <v>1945</v>
      </c>
      <c r="E51" s="140" t="s">
        <v>0</v>
      </c>
      <c r="F51" s="141">
        <v>612020101</v>
      </c>
      <c r="G51" s="113" t="s">
        <v>1944</v>
      </c>
      <c r="H51" s="35"/>
      <c r="I51" s="226"/>
      <c r="J51" s="83">
        <v>8</v>
      </c>
      <c r="K51" s="138">
        <v>10</v>
      </c>
      <c r="L51" s="139" t="s">
        <v>1945</v>
      </c>
      <c r="M51" s="140" t="s">
        <v>152</v>
      </c>
      <c r="N51" s="141">
        <v>612010102</v>
      </c>
      <c r="O51" s="194" t="s">
        <v>1944</v>
      </c>
      <c r="Q51" s="64">
        <f t="shared" si="1"/>
        <v>8</v>
      </c>
      <c r="R51" s="64">
        <f>VLOOKUP(Q51,CHOOSE({1,2},$K$44:$K$54,$J$44:$J$54),2,0)</f>
        <v>11</v>
      </c>
      <c r="S51" s="64" t="str">
        <f t="shared" si="2"/>
        <v>A</v>
      </c>
      <c r="T51" s="64" t="str">
        <f t="shared" si="12"/>
        <v>A</v>
      </c>
      <c r="U51" s="65" t="b">
        <f t="shared" si="0"/>
        <v>1</v>
      </c>
      <c r="W51" s="58">
        <f t="shared" si="3"/>
        <v>8</v>
      </c>
      <c r="X51" s="59" t="str">
        <f t="shared" si="6"/>
        <v/>
      </c>
      <c r="Y51" s="59" t="str">
        <f t="shared" si="7"/>
        <v>C</v>
      </c>
      <c r="AV51" s="62">
        <f t="shared" si="8"/>
        <v>312010404</v>
      </c>
      <c r="AW51" s="7"/>
      <c r="AX51" s="7"/>
      <c r="AY51" s="8"/>
      <c r="AZ51" s="8" t="s">
        <v>32</v>
      </c>
      <c r="BA51" s="1" t="s">
        <v>181</v>
      </c>
      <c r="BB51" s="7">
        <v>312010404</v>
      </c>
      <c r="BC51" s="8" t="s">
        <v>1126</v>
      </c>
    </row>
    <row r="52" spans="1:55">
      <c r="A52" s="226"/>
      <c r="B52" s="83">
        <v>9</v>
      </c>
      <c r="C52" s="138">
        <v>9</v>
      </c>
      <c r="D52" s="139" t="s">
        <v>1945</v>
      </c>
      <c r="E52" s="140" t="s">
        <v>152</v>
      </c>
      <c r="F52" s="141">
        <v>612020105</v>
      </c>
      <c r="G52" s="113" t="s">
        <v>1944</v>
      </c>
      <c r="H52" s="35"/>
      <c r="I52" s="226"/>
      <c r="J52" s="83">
        <v>9</v>
      </c>
      <c r="K52" s="138">
        <v>11</v>
      </c>
      <c r="L52" s="139" t="s">
        <v>1945</v>
      </c>
      <c r="M52" s="140" t="s">
        <v>153</v>
      </c>
      <c r="N52" s="141">
        <v>612030104</v>
      </c>
      <c r="O52" s="194" t="s">
        <v>1944</v>
      </c>
      <c r="Q52" s="64">
        <f t="shared" si="1"/>
        <v>9</v>
      </c>
      <c r="R52" s="64">
        <f>VLOOKUP(Q52,CHOOSE({1,2},$K$44:$K$54,$J$44:$J$54),2,0)</f>
        <v>7</v>
      </c>
      <c r="S52" s="64" t="str">
        <f t="shared" si="2"/>
        <v>C</v>
      </c>
      <c r="T52" s="64" t="str">
        <f t="shared" si="12"/>
        <v>C</v>
      </c>
      <c r="U52" s="65" t="b">
        <f t="shared" si="0"/>
        <v>1</v>
      </c>
      <c r="W52" s="58">
        <f t="shared" si="3"/>
        <v>9</v>
      </c>
      <c r="X52" s="59" t="str">
        <f t="shared" si="6"/>
        <v>C</v>
      </c>
      <c r="Y52" s="59" t="str">
        <f t="shared" si="7"/>
        <v/>
      </c>
      <c r="AV52" s="62">
        <f t="shared" si="8"/>
        <v>312010506</v>
      </c>
      <c r="AW52" s="7"/>
      <c r="AX52" s="7"/>
      <c r="AY52" s="8"/>
      <c r="AZ52" s="8" t="s">
        <v>32</v>
      </c>
      <c r="BA52" s="1" t="s">
        <v>175</v>
      </c>
      <c r="BB52" s="7">
        <v>312010506</v>
      </c>
      <c r="BC52" s="8" t="s">
        <v>1126</v>
      </c>
    </row>
    <row r="53" spans="1:55">
      <c r="A53" s="226"/>
      <c r="B53" s="83">
        <v>10</v>
      </c>
      <c r="C53" s="138">
        <v>10</v>
      </c>
      <c r="D53" s="139" t="s">
        <v>1945</v>
      </c>
      <c r="E53" s="140" t="s">
        <v>152</v>
      </c>
      <c r="F53" s="141">
        <v>612010102</v>
      </c>
      <c r="G53" s="113" t="s">
        <v>1944</v>
      </c>
      <c r="H53" s="35"/>
      <c r="I53" s="226"/>
      <c r="J53" s="83">
        <v>10</v>
      </c>
      <c r="K53" s="138">
        <v>7</v>
      </c>
      <c r="L53" s="139" t="s">
        <v>1945</v>
      </c>
      <c r="M53" s="140" t="s">
        <v>1</v>
      </c>
      <c r="N53" s="141">
        <v>611030104</v>
      </c>
      <c r="O53" s="194" t="s">
        <v>1944</v>
      </c>
      <c r="Q53" s="64">
        <f t="shared" si="1"/>
        <v>10</v>
      </c>
      <c r="R53" s="64">
        <f>VLOOKUP(Q53,CHOOSE({1,2},$K$44:$K$54,$J$44:$J$54),2,0)</f>
        <v>8</v>
      </c>
      <c r="S53" s="64" t="str">
        <f t="shared" si="2"/>
        <v>C</v>
      </c>
      <c r="T53" s="64" t="str">
        <f t="shared" si="12"/>
        <v>C</v>
      </c>
      <c r="U53" s="65" t="b">
        <f t="shared" si="0"/>
        <v>1</v>
      </c>
      <c r="W53" s="58">
        <f t="shared" si="3"/>
        <v>10</v>
      </c>
      <c r="X53" s="59" t="str">
        <f t="shared" si="6"/>
        <v>C</v>
      </c>
      <c r="Y53" s="59" t="str">
        <f t="shared" si="7"/>
        <v/>
      </c>
      <c r="AV53" s="62">
        <f t="shared" si="8"/>
        <v>312010518</v>
      </c>
      <c r="AW53" s="7"/>
      <c r="AX53" s="7"/>
      <c r="AY53" s="8"/>
      <c r="AZ53" s="8" t="s">
        <v>32</v>
      </c>
      <c r="BA53" s="1" t="s">
        <v>176</v>
      </c>
      <c r="BB53" s="7">
        <v>312010518</v>
      </c>
      <c r="BC53" s="8" t="s">
        <v>1126</v>
      </c>
    </row>
    <row r="54" spans="1:55">
      <c r="A54" s="227"/>
      <c r="B54" s="84">
        <v>11</v>
      </c>
      <c r="C54" s="142">
        <v>11</v>
      </c>
      <c r="D54" s="143" t="s">
        <v>1945</v>
      </c>
      <c r="E54" s="144" t="s">
        <v>153</v>
      </c>
      <c r="F54" s="145">
        <v>612030104</v>
      </c>
      <c r="G54" s="113" t="s">
        <v>1944</v>
      </c>
      <c r="H54" s="35"/>
      <c r="I54" s="227"/>
      <c r="J54" s="84">
        <v>11</v>
      </c>
      <c r="K54" s="142">
        <v>8</v>
      </c>
      <c r="L54" s="143" t="s">
        <v>1945</v>
      </c>
      <c r="M54" s="144" t="s">
        <v>0</v>
      </c>
      <c r="N54" s="145">
        <v>612020101</v>
      </c>
      <c r="O54" s="194" t="s">
        <v>1944</v>
      </c>
      <c r="Q54" s="74">
        <f t="shared" si="1"/>
        <v>11</v>
      </c>
      <c r="R54" s="74">
        <f>VLOOKUP(Q54,CHOOSE({1,2},$K$44:$K$54,$J$44:$J$54),2,0)</f>
        <v>9</v>
      </c>
      <c r="S54" s="74" t="str">
        <f t="shared" si="2"/>
        <v>D</v>
      </c>
      <c r="T54" s="74" t="str">
        <f t="shared" si="12"/>
        <v>D</v>
      </c>
      <c r="U54" s="75" t="b">
        <f t="shared" si="0"/>
        <v>1</v>
      </c>
      <c r="W54" s="58">
        <f t="shared" si="3"/>
        <v>11</v>
      </c>
      <c r="X54" s="59" t="str">
        <f t="shared" si="6"/>
        <v/>
      </c>
      <c r="Y54" s="59" t="str">
        <f t="shared" si="7"/>
        <v/>
      </c>
      <c r="AV54" s="62">
        <f t="shared" si="8"/>
        <v>312010606</v>
      </c>
      <c r="AW54" s="7"/>
      <c r="AX54" s="7"/>
      <c r="AY54" s="8"/>
      <c r="AZ54" s="8" t="s">
        <v>32</v>
      </c>
      <c r="BA54" s="1" t="s">
        <v>173</v>
      </c>
      <c r="BB54" s="7">
        <v>312010606</v>
      </c>
      <c r="BC54" s="8" t="s">
        <v>1126</v>
      </c>
    </row>
    <row r="55" spans="1:55" ht="15" customHeight="1">
      <c r="A55" s="228" t="s">
        <v>114</v>
      </c>
      <c r="B55" s="85">
        <v>12</v>
      </c>
      <c r="C55" s="146">
        <v>12</v>
      </c>
      <c r="D55" s="147" t="s">
        <v>1946</v>
      </c>
      <c r="E55" s="148" t="s">
        <v>1</v>
      </c>
      <c r="F55" s="149">
        <v>711010101</v>
      </c>
      <c r="G55" s="113" t="s">
        <v>1944</v>
      </c>
      <c r="H55" s="35"/>
      <c r="I55" s="228" t="s">
        <v>114</v>
      </c>
      <c r="J55" s="85">
        <v>12</v>
      </c>
      <c r="K55" s="146">
        <v>14</v>
      </c>
      <c r="L55" s="147" t="s">
        <v>1946</v>
      </c>
      <c r="M55" s="148" t="s">
        <v>153</v>
      </c>
      <c r="N55" s="149">
        <v>712010201</v>
      </c>
      <c r="O55" s="194" t="s">
        <v>1944</v>
      </c>
      <c r="Q55" s="64">
        <f t="shared" si="1"/>
        <v>12</v>
      </c>
      <c r="R55" s="64">
        <f>VLOOKUP(Q55,CHOOSE({1,2},$K$55:$K$65,$J$55:$J$65),2,0)</f>
        <v>15</v>
      </c>
      <c r="S55" s="64" t="str">
        <f t="shared" si="2"/>
        <v>B</v>
      </c>
      <c r="T55" s="64" t="str">
        <f t="shared" si="12"/>
        <v>B</v>
      </c>
      <c r="U55" s="65" t="b">
        <f t="shared" si="0"/>
        <v>1</v>
      </c>
      <c r="W55" s="58">
        <f t="shared" si="3"/>
        <v>12</v>
      </c>
      <c r="X55" s="59" t="str">
        <f t="shared" si="6"/>
        <v>B</v>
      </c>
      <c r="Y55" s="59" t="str">
        <f t="shared" si="7"/>
        <v/>
      </c>
      <c r="AV55" s="62">
        <f t="shared" si="8"/>
        <v>312010623</v>
      </c>
      <c r="AW55" s="7"/>
      <c r="AX55" s="7"/>
      <c r="AY55" s="8"/>
      <c r="AZ55" s="8" t="s">
        <v>32</v>
      </c>
      <c r="BA55" s="1" t="s">
        <v>56</v>
      </c>
      <c r="BB55" s="7">
        <v>312010623</v>
      </c>
      <c r="BC55" s="8" t="s">
        <v>1126</v>
      </c>
    </row>
    <row r="56" spans="1:55">
      <c r="A56" s="229"/>
      <c r="B56" s="86">
        <v>13</v>
      </c>
      <c r="C56" s="150">
        <v>13</v>
      </c>
      <c r="D56" s="151" t="s">
        <v>1946</v>
      </c>
      <c r="E56" s="152" t="s">
        <v>1</v>
      </c>
      <c r="F56" s="153">
        <v>712020101</v>
      </c>
      <c r="G56" s="113" t="s">
        <v>1944</v>
      </c>
      <c r="H56" s="35"/>
      <c r="I56" s="229"/>
      <c r="J56" s="86">
        <v>13</v>
      </c>
      <c r="K56" s="150">
        <v>15</v>
      </c>
      <c r="L56" s="151" t="s">
        <v>1946</v>
      </c>
      <c r="M56" s="152" t="s">
        <v>154</v>
      </c>
      <c r="N56" s="153">
        <v>711030101</v>
      </c>
      <c r="O56" s="194" t="s">
        <v>1944</v>
      </c>
      <c r="Q56" s="64">
        <f t="shared" si="1"/>
        <v>13</v>
      </c>
      <c r="R56" s="64">
        <f>VLOOKUP(Q56,CHOOSE({1,2},$K$55:$K$65,$J$55:$J$65),2,0)</f>
        <v>16</v>
      </c>
      <c r="S56" s="64" t="str">
        <f t="shared" si="2"/>
        <v>B</v>
      </c>
      <c r="T56" s="64" t="str">
        <f t="shared" si="12"/>
        <v>B</v>
      </c>
      <c r="U56" s="65" t="b">
        <f t="shared" si="0"/>
        <v>1</v>
      </c>
      <c r="W56" s="58">
        <f t="shared" si="3"/>
        <v>13</v>
      </c>
      <c r="X56" s="59" t="str">
        <f t="shared" si="6"/>
        <v>B</v>
      </c>
      <c r="Y56" s="59" t="str">
        <f t="shared" si="7"/>
        <v/>
      </c>
      <c r="AV56" s="62">
        <f t="shared" si="8"/>
        <v>312010643</v>
      </c>
      <c r="AW56" s="7"/>
      <c r="AX56" s="7"/>
      <c r="AY56" s="8"/>
      <c r="AZ56" s="8" t="s">
        <v>32</v>
      </c>
      <c r="BA56" s="1" t="s">
        <v>174</v>
      </c>
      <c r="BB56" s="7">
        <v>312010643</v>
      </c>
      <c r="BC56" s="8" t="s">
        <v>1126</v>
      </c>
    </row>
    <row r="57" spans="1:55">
      <c r="A57" s="229"/>
      <c r="B57" s="86">
        <v>14</v>
      </c>
      <c r="C57" s="150">
        <v>14</v>
      </c>
      <c r="D57" s="151" t="s">
        <v>1946</v>
      </c>
      <c r="E57" s="152" t="s">
        <v>153</v>
      </c>
      <c r="F57" s="153">
        <v>712010201</v>
      </c>
      <c r="G57" s="113" t="s">
        <v>1944</v>
      </c>
      <c r="H57" s="35"/>
      <c r="I57" s="229"/>
      <c r="J57" s="86">
        <v>14</v>
      </c>
      <c r="K57" s="150">
        <v>16</v>
      </c>
      <c r="L57" s="151" t="s">
        <v>1946</v>
      </c>
      <c r="M57" s="152" t="s">
        <v>1</v>
      </c>
      <c r="N57" s="153">
        <v>712060201</v>
      </c>
      <c r="O57" s="194" t="s">
        <v>1944</v>
      </c>
      <c r="Q57" s="64">
        <f t="shared" si="1"/>
        <v>14</v>
      </c>
      <c r="R57" s="64">
        <f>VLOOKUP(Q57,CHOOSE({1,2},$K$55:$K$65,$J$55:$J$65),2,0)</f>
        <v>12</v>
      </c>
      <c r="S57" s="64" t="str">
        <f t="shared" si="2"/>
        <v>D</v>
      </c>
      <c r="T57" s="64" t="str">
        <f t="shared" si="12"/>
        <v>D</v>
      </c>
      <c r="U57" s="65" t="b">
        <f t="shared" si="0"/>
        <v>1</v>
      </c>
      <c r="W57" s="58">
        <f t="shared" si="3"/>
        <v>14</v>
      </c>
      <c r="X57" s="59" t="str">
        <f t="shared" si="6"/>
        <v/>
      </c>
      <c r="Y57" s="59" t="str">
        <f t="shared" si="7"/>
        <v>B</v>
      </c>
      <c r="AV57" s="62">
        <f t="shared" si="8"/>
        <v>312010704</v>
      </c>
      <c r="AW57" s="7"/>
      <c r="AX57" s="7"/>
      <c r="AY57" s="8"/>
      <c r="AZ57" s="8" t="s">
        <v>32</v>
      </c>
      <c r="BA57" s="1" t="s">
        <v>182</v>
      </c>
      <c r="BB57" s="7">
        <v>312010704</v>
      </c>
      <c r="BC57" s="8" t="s">
        <v>1126</v>
      </c>
    </row>
    <row r="58" spans="1:55">
      <c r="A58" s="229"/>
      <c r="B58" s="86">
        <v>15</v>
      </c>
      <c r="C58" s="150">
        <v>15</v>
      </c>
      <c r="D58" s="151" t="s">
        <v>1946</v>
      </c>
      <c r="E58" s="152" t="s">
        <v>154</v>
      </c>
      <c r="F58" s="153">
        <v>711030101</v>
      </c>
      <c r="G58" s="113" t="s">
        <v>1944</v>
      </c>
      <c r="H58" s="35"/>
      <c r="I58" s="229"/>
      <c r="J58" s="86">
        <v>15</v>
      </c>
      <c r="K58" s="150">
        <v>12</v>
      </c>
      <c r="L58" s="151" t="s">
        <v>1946</v>
      </c>
      <c r="M58" s="152" t="s">
        <v>1</v>
      </c>
      <c r="N58" s="153">
        <v>711010101</v>
      </c>
      <c r="O58" s="194" t="s">
        <v>1944</v>
      </c>
      <c r="Q58" s="64">
        <f t="shared" si="1"/>
        <v>15</v>
      </c>
      <c r="R58" s="64">
        <f>VLOOKUP(Q58,CHOOSE({1,2},$K$55:$K$65,$J$55:$J$65),2,0)</f>
        <v>13</v>
      </c>
      <c r="S58" s="64" t="str">
        <f t="shared" si="2"/>
        <v>E</v>
      </c>
      <c r="T58" s="64" t="str">
        <f t="shared" si="12"/>
        <v>E</v>
      </c>
      <c r="U58" s="65" t="b">
        <f t="shared" si="0"/>
        <v>1</v>
      </c>
      <c r="W58" s="58">
        <f t="shared" si="3"/>
        <v>15</v>
      </c>
      <c r="X58" s="59" t="str">
        <f t="shared" si="6"/>
        <v/>
      </c>
      <c r="Y58" s="59" t="str">
        <f t="shared" si="7"/>
        <v>B</v>
      </c>
      <c r="AV58" s="62">
        <f t="shared" si="8"/>
        <v>312010713</v>
      </c>
      <c r="AW58" s="7"/>
      <c r="AX58" s="7"/>
      <c r="AY58" s="8"/>
      <c r="AZ58" s="8" t="s">
        <v>32</v>
      </c>
      <c r="BA58" s="1" t="s">
        <v>1127</v>
      </c>
      <c r="BB58" s="7">
        <v>312010713</v>
      </c>
      <c r="BC58" s="8" t="s">
        <v>1126</v>
      </c>
    </row>
    <row r="59" spans="1:55" ht="15" customHeight="1">
      <c r="A59" s="229"/>
      <c r="B59" s="86">
        <v>16</v>
      </c>
      <c r="C59" s="150">
        <v>16</v>
      </c>
      <c r="D59" s="151" t="s">
        <v>1946</v>
      </c>
      <c r="E59" s="152" t="s">
        <v>1</v>
      </c>
      <c r="F59" s="153">
        <v>712060201</v>
      </c>
      <c r="G59" s="113" t="s">
        <v>1944</v>
      </c>
      <c r="H59" s="35"/>
      <c r="I59" s="229"/>
      <c r="J59" s="86">
        <v>16</v>
      </c>
      <c r="K59" s="150">
        <v>13</v>
      </c>
      <c r="L59" s="151" t="s">
        <v>1946</v>
      </c>
      <c r="M59" s="152" t="s">
        <v>1</v>
      </c>
      <c r="N59" s="153">
        <v>712020101</v>
      </c>
      <c r="O59" s="194" t="s">
        <v>1944</v>
      </c>
      <c r="Q59" s="64">
        <f t="shared" si="1"/>
        <v>16</v>
      </c>
      <c r="R59" s="64">
        <f>VLOOKUP(Q59,CHOOSE({1,2},$K$55:$K$65,$J$55:$J$65),2,0)</f>
        <v>14</v>
      </c>
      <c r="S59" s="64" t="str">
        <f t="shared" si="2"/>
        <v>B</v>
      </c>
      <c r="T59" s="64" t="str">
        <f t="shared" si="12"/>
        <v>B</v>
      </c>
      <c r="U59" s="65" t="b">
        <f t="shared" si="0"/>
        <v>1</v>
      </c>
      <c r="W59" s="58">
        <f t="shared" si="3"/>
        <v>16</v>
      </c>
      <c r="X59" s="59" t="str">
        <f t="shared" si="6"/>
        <v/>
      </c>
      <c r="Y59" s="59" t="str">
        <f t="shared" si="7"/>
        <v>B</v>
      </c>
      <c r="AV59" s="62">
        <f t="shared" si="8"/>
        <v>312020109</v>
      </c>
      <c r="AW59" s="7"/>
      <c r="AX59" s="7"/>
      <c r="AY59" s="8"/>
      <c r="AZ59" s="8" t="s">
        <v>32</v>
      </c>
      <c r="BA59" s="1" t="s">
        <v>172</v>
      </c>
      <c r="BB59" s="7">
        <v>312020109</v>
      </c>
      <c r="BC59" s="8" t="s">
        <v>1119</v>
      </c>
    </row>
    <row r="60" spans="1:55">
      <c r="A60" s="229"/>
      <c r="B60" s="86">
        <v>17</v>
      </c>
      <c r="C60" s="150">
        <v>17</v>
      </c>
      <c r="D60" s="151" t="s">
        <v>1946</v>
      </c>
      <c r="E60" s="152" t="s">
        <v>152</v>
      </c>
      <c r="F60" s="153">
        <v>711020201</v>
      </c>
      <c r="G60" s="113" t="s">
        <v>1944</v>
      </c>
      <c r="H60" s="35"/>
      <c r="I60" s="229"/>
      <c r="J60" s="86">
        <v>17</v>
      </c>
      <c r="K60" s="150">
        <v>19</v>
      </c>
      <c r="L60" s="151" t="s">
        <v>1946</v>
      </c>
      <c r="M60" s="152" t="s">
        <v>0</v>
      </c>
      <c r="N60" s="153">
        <v>711070301</v>
      </c>
      <c r="O60" s="194" t="s">
        <v>1944</v>
      </c>
      <c r="Q60" s="64">
        <f t="shared" si="1"/>
        <v>17</v>
      </c>
      <c r="R60" s="64">
        <f>VLOOKUP(Q60,CHOOSE({1,2},$K$55:$K$65,$J$55:$J$65),2,0)</f>
        <v>19</v>
      </c>
      <c r="S60" s="64" t="str">
        <f t="shared" si="2"/>
        <v>C</v>
      </c>
      <c r="T60" s="64" t="str">
        <f t="shared" si="12"/>
        <v>C</v>
      </c>
      <c r="U60" s="65" t="b">
        <f t="shared" si="0"/>
        <v>1</v>
      </c>
      <c r="W60" s="58">
        <f t="shared" si="3"/>
        <v>17</v>
      </c>
      <c r="X60" s="59" t="str">
        <f t="shared" si="6"/>
        <v/>
      </c>
      <c r="Y60" s="59" t="str">
        <f t="shared" si="7"/>
        <v>A</v>
      </c>
      <c r="AV60" s="62">
        <f t="shared" si="8"/>
        <v>709010101</v>
      </c>
      <c r="AW60" s="7"/>
      <c r="AX60" s="7"/>
      <c r="AY60" s="8"/>
      <c r="AZ60" s="8" t="s">
        <v>35</v>
      </c>
      <c r="BA60" s="1" t="s">
        <v>1880</v>
      </c>
      <c r="BB60" s="15">
        <v>709010101</v>
      </c>
      <c r="BC60" s="8" t="s">
        <v>1121</v>
      </c>
    </row>
    <row r="61" spans="1:55">
      <c r="A61" s="229"/>
      <c r="B61" s="86">
        <v>18</v>
      </c>
      <c r="C61" s="150">
        <v>18</v>
      </c>
      <c r="D61" s="151" t="s">
        <v>1946</v>
      </c>
      <c r="E61" s="152" t="s">
        <v>153</v>
      </c>
      <c r="F61" s="153">
        <v>712070301</v>
      </c>
      <c r="G61" s="113" t="s">
        <v>1944</v>
      </c>
      <c r="H61" s="35"/>
      <c r="I61" s="229"/>
      <c r="J61" s="86">
        <v>18</v>
      </c>
      <c r="K61" s="150">
        <v>20</v>
      </c>
      <c r="L61" s="151" t="s">
        <v>1946</v>
      </c>
      <c r="M61" s="152" t="s">
        <v>0</v>
      </c>
      <c r="N61" s="153">
        <v>711050201</v>
      </c>
      <c r="O61" s="194" t="s">
        <v>1944</v>
      </c>
      <c r="Q61" s="64">
        <f t="shared" si="1"/>
        <v>18</v>
      </c>
      <c r="R61" s="64">
        <f>VLOOKUP(Q61,CHOOSE({1,2},$K$55:$K$65,$J$55:$J$65),2,0)</f>
        <v>20</v>
      </c>
      <c r="S61" s="64" t="str">
        <f t="shared" si="2"/>
        <v>D</v>
      </c>
      <c r="T61" s="64" t="str">
        <f t="shared" si="12"/>
        <v>D</v>
      </c>
      <c r="U61" s="65" t="b">
        <f t="shared" si="0"/>
        <v>1</v>
      </c>
      <c r="W61" s="58">
        <f t="shared" si="3"/>
        <v>18</v>
      </c>
      <c r="X61" s="59" t="str">
        <f t="shared" si="6"/>
        <v/>
      </c>
      <c r="Y61" s="59" t="str">
        <f t="shared" si="7"/>
        <v>A</v>
      </c>
      <c r="AV61" s="62">
        <f t="shared" si="8"/>
        <v>709010201</v>
      </c>
      <c r="AW61" s="7"/>
      <c r="AX61" s="7"/>
      <c r="AY61" s="8"/>
      <c r="AZ61" s="8" t="s">
        <v>35</v>
      </c>
      <c r="BA61" s="1" t="s">
        <v>1881</v>
      </c>
      <c r="BB61" s="15">
        <v>709010201</v>
      </c>
      <c r="BC61" s="8" t="s">
        <v>1121</v>
      </c>
    </row>
    <row r="62" spans="1:55">
      <c r="A62" s="229"/>
      <c r="B62" s="86">
        <v>19</v>
      </c>
      <c r="C62" s="150">
        <v>19</v>
      </c>
      <c r="D62" s="151" t="s">
        <v>1946</v>
      </c>
      <c r="E62" s="152" t="s">
        <v>0</v>
      </c>
      <c r="F62" s="153">
        <v>711070301</v>
      </c>
      <c r="G62" s="113" t="s">
        <v>1944</v>
      </c>
      <c r="H62" s="35"/>
      <c r="I62" s="229"/>
      <c r="J62" s="86">
        <v>19</v>
      </c>
      <c r="K62" s="150">
        <v>17</v>
      </c>
      <c r="L62" s="151" t="s">
        <v>1946</v>
      </c>
      <c r="M62" s="152" t="s">
        <v>152</v>
      </c>
      <c r="N62" s="153">
        <v>711020201</v>
      </c>
      <c r="O62" s="194" t="s">
        <v>1944</v>
      </c>
      <c r="Q62" s="64">
        <f t="shared" si="1"/>
        <v>19</v>
      </c>
      <c r="R62" s="64">
        <f>VLOOKUP(Q62,CHOOSE({1,2},$K$55:$K$65,$J$55:$J$65),2,0)</f>
        <v>17</v>
      </c>
      <c r="S62" s="64" t="str">
        <f t="shared" si="2"/>
        <v>A</v>
      </c>
      <c r="T62" s="64" t="str">
        <f t="shared" si="12"/>
        <v>A</v>
      </c>
      <c r="U62" s="65" t="b">
        <f t="shared" si="0"/>
        <v>1</v>
      </c>
      <c r="W62" s="58">
        <f t="shared" si="3"/>
        <v>19</v>
      </c>
      <c r="X62" s="59" t="str">
        <f t="shared" si="6"/>
        <v>A</v>
      </c>
      <c r="Y62" s="59" t="str">
        <f t="shared" si="7"/>
        <v/>
      </c>
      <c r="AV62" s="62">
        <f t="shared" si="8"/>
        <v>709020101</v>
      </c>
      <c r="AW62" s="7"/>
      <c r="AX62" s="7"/>
      <c r="AY62" s="8"/>
      <c r="AZ62" s="8" t="s">
        <v>35</v>
      </c>
      <c r="BA62" s="1" t="s">
        <v>1882</v>
      </c>
      <c r="BB62" s="15">
        <v>709020101</v>
      </c>
      <c r="BC62" s="8" t="s">
        <v>1121</v>
      </c>
    </row>
    <row r="63" spans="1:55">
      <c r="A63" s="229"/>
      <c r="B63" s="86">
        <v>20</v>
      </c>
      <c r="C63" s="150">
        <v>20</v>
      </c>
      <c r="D63" s="151" t="s">
        <v>1946</v>
      </c>
      <c r="E63" s="152" t="s">
        <v>0</v>
      </c>
      <c r="F63" s="153">
        <v>711050201</v>
      </c>
      <c r="G63" s="113" t="s">
        <v>1944</v>
      </c>
      <c r="H63" s="35"/>
      <c r="I63" s="229"/>
      <c r="J63" s="86">
        <v>20</v>
      </c>
      <c r="K63" s="150">
        <v>18</v>
      </c>
      <c r="L63" s="151" t="s">
        <v>1946</v>
      </c>
      <c r="M63" s="152" t="s">
        <v>153</v>
      </c>
      <c r="N63" s="153">
        <v>712070301</v>
      </c>
      <c r="O63" s="194" t="s">
        <v>1944</v>
      </c>
      <c r="Q63" s="64">
        <f t="shared" si="1"/>
        <v>20</v>
      </c>
      <c r="R63" s="64">
        <f>VLOOKUP(Q63,CHOOSE({1,2},$K$55:$K$65,$J$55:$J$65),2,0)</f>
        <v>18</v>
      </c>
      <c r="S63" s="64" t="str">
        <f t="shared" si="2"/>
        <v>A</v>
      </c>
      <c r="T63" s="64" t="str">
        <f t="shared" si="12"/>
        <v>A</v>
      </c>
      <c r="U63" s="65" t="b">
        <f t="shared" si="0"/>
        <v>1</v>
      </c>
      <c r="W63" s="58">
        <f t="shared" si="3"/>
        <v>20</v>
      </c>
      <c r="X63" s="59" t="str">
        <f t="shared" si="6"/>
        <v>A</v>
      </c>
      <c r="Y63" s="59" t="str">
        <f t="shared" si="7"/>
        <v/>
      </c>
      <c r="AV63" s="62">
        <f t="shared" si="8"/>
        <v>709020201</v>
      </c>
      <c r="AW63" s="7"/>
      <c r="AX63" s="7"/>
      <c r="AY63" s="8"/>
      <c r="AZ63" s="8" t="s">
        <v>35</v>
      </c>
      <c r="BA63" s="1" t="s">
        <v>1129</v>
      </c>
      <c r="BB63" s="15">
        <v>709020201</v>
      </c>
      <c r="BC63" s="8" t="s">
        <v>1121</v>
      </c>
    </row>
    <row r="64" spans="1:55" ht="15" customHeight="1">
      <c r="A64" s="229"/>
      <c r="B64" s="86">
        <v>21</v>
      </c>
      <c r="C64" s="150">
        <v>21</v>
      </c>
      <c r="D64" s="151" t="s">
        <v>1946</v>
      </c>
      <c r="E64" s="152" t="s">
        <v>154</v>
      </c>
      <c r="F64" s="153">
        <v>711080101</v>
      </c>
      <c r="G64" s="113" t="s">
        <v>1944</v>
      </c>
      <c r="H64" s="35"/>
      <c r="I64" s="229"/>
      <c r="J64" s="86">
        <v>21</v>
      </c>
      <c r="K64" s="150">
        <v>22</v>
      </c>
      <c r="L64" s="151" t="s">
        <v>1946</v>
      </c>
      <c r="M64" s="152" t="s">
        <v>152</v>
      </c>
      <c r="N64" s="153">
        <v>712090201</v>
      </c>
      <c r="O64" s="194" t="s">
        <v>1944</v>
      </c>
      <c r="Q64" s="64">
        <f t="shared" si="1"/>
        <v>21</v>
      </c>
      <c r="R64" s="64">
        <f>VLOOKUP(Q64,CHOOSE({1,2},$K$55:$K$65,$J$55:$J$65),2,0)</f>
        <v>22</v>
      </c>
      <c r="S64" s="64" t="str">
        <f t="shared" si="2"/>
        <v>E</v>
      </c>
      <c r="T64" s="64" t="str">
        <f t="shared" si="12"/>
        <v>E</v>
      </c>
      <c r="U64" s="65" t="b">
        <f t="shared" si="0"/>
        <v>1</v>
      </c>
      <c r="W64" s="58">
        <f t="shared" si="3"/>
        <v>21</v>
      </c>
      <c r="X64" s="59" t="str">
        <f t="shared" si="6"/>
        <v/>
      </c>
      <c r="Y64" s="59" t="str">
        <f t="shared" si="7"/>
        <v/>
      </c>
      <c r="AV64" s="62">
        <f t="shared" si="8"/>
        <v>709030101</v>
      </c>
      <c r="AW64" s="7"/>
      <c r="AX64" s="7"/>
      <c r="AY64" s="8"/>
      <c r="AZ64" s="8" t="s">
        <v>35</v>
      </c>
      <c r="BA64" s="1" t="s">
        <v>263</v>
      </c>
      <c r="BB64" s="15">
        <v>709030101</v>
      </c>
      <c r="BC64" s="8" t="s">
        <v>1121</v>
      </c>
    </row>
    <row r="65" spans="1:55">
      <c r="A65" s="230"/>
      <c r="B65" s="87">
        <v>22</v>
      </c>
      <c r="C65" s="154">
        <v>22</v>
      </c>
      <c r="D65" s="155" t="s">
        <v>1946</v>
      </c>
      <c r="E65" s="156" t="s">
        <v>152</v>
      </c>
      <c r="F65" s="157">
        <v>712090201</v>
      </c>
      <c r="G65" s="113" t="s">
        <v>1944</v>
      </c>
      <c r="H65" s="35"/>
      <c r="I65" s="230"/>
      <c r="J65" s="87">
        <v>22</v>
      </c>
      <c r="K65" s="154">
        <v>21</v>
      </c>
      <c r="L65" s="155" t="s">
        <v>1946</v>
      </c>
      <c r="M65" s="156" t="s">
        <v>154</v>
      </c>
      <c r="N65" s="157">
        <v>711080101</v>
      </c>
      <c r="O65" s="194" t="s">
        <v>1944</v>
      </c>
      <c r="Q65" s="64">
        <f t="shared" si="1"/>
        <v>22</v>
      </c>
      <c r="R65" s="64">
        <f>VLOOKUP(Q65,CHOOSE({1,2},$K$55:$K$65,$J$55:$J$65),2,0)</f>
        <v>21</v>
      </c>
      <c r="S65" s="64" t="str">
        <f t="shared" si="2"/>
        <v>C</v>
      </c>
      <c r="T65" s="64" t="str">
        <f t="shared" si="12"/>
        <v>C</v>
      </c>
      <c r="U65" s="65" t="b">
        <f t="shared" si="0"/>
        <v>1</v>
      </c>
      <c r="W65" s="58">
        <f t="shared" si="3"/>
        <v>22</v>
      </c>
      <c r="X65" s="59" t="str">
        <f t="shared" si="6"/>
        <v/>
      </c>
      <c r="Y65" s="59" t="str">
        <f t="shared" si="7"/>
        <v/>
      </c>
      <c r="AV65" s="62">
        <f t="shared" si="8"/>
        <v>709030201</v>
      </c>
      <c r="AW65" s="7"/>
      <c r="AX65" s="7"/>
      <c r="AY65" s="8"/>
      <c r="AZ65" s="8" t="s">
        <v>35</v>
      </c>
      <c r="BA65" s="1" t="s">
        <v>119</v>
      </c>
      <c r="BB65" s="15">
        <v>709030201</v>
      </c>
      <c r="BC65" s="8" t="s">
        <v>1121</v>
      </c>
    </row>
    <row r="66" spans="1:55" ht="15" customHeight="1">
      <c r="A66" s="257" t="s">
        <v>7</v>
      </c>
      <c r="B66" s="88">
        <v>23</v>
      </c>
      <c r="C66" s="158">
        <v>23</v>
      </c>
      <c r="D66" s="159" t="s">
        <v>1947</v>
      </c>
      <c r="E66" s="160" t="s">
        <v>1</v>
      </c>
      <c r="F66" s="161">
        <v>801110104</v>
      </c>
      <c r="G66" s="113" t="s">
        <v>1944</v>
      </c>
      <c r="H66" s="35"/>
      <c r="I66" s="257" t="s">
        <v>7</v>
      </c>
      <c r="J66" s="88">
        <v>23</v>
      </c>
      <c r="K66" s="158">
        <v>24</v>
      </c>
      <c r="L66" s="159" t="s">
        <v>1947</v>
      </c>
      <c r="M66" s="160" t="s">
        <v>1</v>
      </c>
      <c r="N66" s="161">
        <v>801150203</v>
      </c>
      <c r="O66" s="194" t="s">
        <v>1944</v>
      </c>
      <c r="Q66" s="56">
        <f t="shared" si="1"/>
        <v>23</v>
      </c>
      <c r="R66" s="56">
        <f>VLOOKUP(Q66,CHOOSE({1,2},$K$66:$K$77,$J$66:$J$77),2,0)</f>
        <v>25</v>
      </c>
      <c r="S66" s="56" t="str">
        <f t="shared" si="2"/>
        <v>B</v>
      </c>
      <c r="T66" s="56" t="str">
        <f t="shared" si="12"/>
        <v>B</v>
      </c>
      <c r="U66" s="57" t="b">
        <f t="shared" si="0"/>
        <v>1</v>
      </c>
      <c r="W66" s="58">
        <f t="shared" si="3"/>
        <v>23</v>
      </c>
      <c r="X66" s="59" t="str">
        <f t="shared" si="6"/>
        <v>B</v>
      </c>
      <c r="Y66" s="59" t="str">
        <f t="shared" si="7"/>
        <v/>
      </c>
      <c r="AV66" s="62">
        <f t="shared" si="8"/>
        <v>709040101</v>
      </c>
      <c r="AW66" s="7"/>
      <c r="AX66" s="7"/>
      <c r="AY66" s="8"/>
      <c r="AZ66" s="8" t="s">
        <v>35</v>
      </c>
      <c r="BA66" s="1" t="s">
        <v>264</v>
      </c>
      <c r="BB66" s="15">
        <v>709040101</v>
      </c>
      <c r="BC66" s="8" t="s">
        <v>1121</v>
      </c>
    </row>
    <row r="67" spans="1:55">
      <c r="A67" s="265"/>
      <c r="B67" s="89">
        <v>24</v>
      </c>
      <c r="C67" s="162">
        <v>24</v>
      </c>
      <c r="D67" s="163" t="s">
        <v>1947</v>
      </c>
      <c r="E67" s="164" t="s">
        <v>1</v>
      </c>
      <c r="F67" s="165">
        <v>801150203</v>
      </c>
      <c r="G67" s="113" t="s">
        <v>1944</v>
      </c>
      <c r="H67" s="35"/>
      <c r="I67" s="265"/>
      <c r="J67" s="89">
        <v>24</v>
      </c>
      <c r="K67" s="162">
        <v>25</v>
      </c>
      <c r="L67" s="163" t="s">
        <v>1947</v>
      </c>
      <c r="M67" s="164" t="s">
        <v>0</v>
      </c>
      <c r="N67" s="165">
        <v>801130102</v>
      </c>
      <c r="O67" s="194" t="s">
        <v>1944</v>
      </c>
      <c r="Q67" s="64">
        <f t="shared" si="1"/>
        <v>24</v>
      </c>
      <c r="R67" s="64">
        <f>VLOOKUP(Q67,CHOOSE({1,2},$K$66:$K$77,$J$66:$J$77),2,0)</f>
        <v>23</v>
      </c>
      <c r="S67" s="64" t="str">
        <f t="shared" si="2"/>
        <v>B</v>
      </c>
      <c r="T67" s="64" t="str">
        <f t="shared" si="12"/>
        <v>B</v>
      </c>
      <c r="U67" s="65" t="b">
        <f t="shared" si="0"/>
        <v>1</v>
      </c>
      <c r="W67" s="58">
        <f t="shared" si="3"/>
        <v>24</v>
      </c>
      <c r="X67" s="59" t="str">
        <f t="shared" si="6"/>
        <v>B</v>
      </c>
      <c r="Y67" s="59" t="str">
        <f t="shared" si="7"/>
        <v/>
      </c>
      <c r="AV67" s="62">
        <f t="shared" si="8"/>
        <v>709040201</v>
      </c>
      <c r="AW67" s="7"/>
      <c r="AX67" s="7"/>
      <c r="AY67" s="8"/>
      <c r="AZ67" s="8" t="s">
        <v>35</v>
      </c>
      <c r="BA67" s="1" t="s">
        <v>265</v>
      </c>
      <c r="BB67" s="15">
        <v>709040201</v>
      </c>
      <c r="BC67" s="8" t="s">
        <v>1121</v>
      </c>
    </row>
    <row r="68" spans="1:55">
      <c r="A68" s="265"/>
      <c r="B68" s="89">
        <v>25</v>
      </c>
      <c r="C68" s="162">
        <v>25</v>
      </c>
      <c r="D68" s="163" t="s">
        <v>1947</v>
      </c>
      <c r="E68" s="164" t="s">
        <v>0</v>
      </c>
      <c r="F68" s="165">
        <v>801130102</v>
      </c>
      <c r="G68" s="113" t="s">
        <v>1944</v>
      </c>
      <c r="H68" s="35"/>
      <c r="I68" s="265"/>
      <c r="J68" s="89">
        <v>25</v>
      </c>
      <c r="K68" s="162">
        <v>23</v>
      </c>
      <c r="L68" s="163" t="s">
        <v>1947</v>
      </c>
      <c r="M68" s="164" t="s">
        <v>1</v>
      </c>
      <c r="N68" s="165">
        <v>801110104</v>
      </c>
      <c r="O68" s="194" t="s">
        <v>1944</v>
      </c>
      <c r="Q68" s="64">
        <f t="shared" si="1"/>
        <v>25</v>
      </c>
      <c r="R68" s="64">
        <f>VLOOKUP(Q68,CHOOSE({1,2},$K$66:$K$77,$J$66:$J$77),2,0)</f>
        <v>24</v>
      </c>
      <c r="S68" s="64" t="str">
        <f t="shared" si="2"/>
        <v>A</v>
      </c>
      <c r="T68" s="64" t="str">
        <f t="shared" si="12"/>
        <v>A</v>
      </c>
      <c r="U68" s="65" t="b">
        <f t="shared" ref="U68:U126" si="13">EXACT(T68,S68)</f>
        <v>1</v>
      </c>
      <c r="W68" s="58">
        <f t="shared" si="3"/>
        <v>25</v>
      </c>
      <c r="X68" s="59" t="str">
        <f t="shared" si="6"/>
        <v/>
      </c>
      <c r="Y68" s="59" t="str">
        <f t="shared" si="7"/>
        <v/>
      </c>
      <c r="AV68" s="62">
        <f t="shared" si="8"/>
        <v>709050101</v>
      </c>
      <c r="AW68" s="7"/>
      <c r="AX68" s="7"/>
      <c r="AY68" s="8"/>
      <c r="AZ68" s="8" t="s">
        <v>35</v>
      </c>
      <c r="BA68" s="1" t="s">
        <v>1883</v>
      </c>
      <c r="BB68" s="15">
        <v>709050101</v>
      </c>
      <c r="BC68" s="8" t="s">
        <v>1121</v>
      </c>
    </row>
    <row r="69" spans="1:55" ht="15" customHeight="1">
      <c r="A69" s="265"/>
      <c r="B69" s="89">
        <v>26</v>
      </c>
      <c r="C69" s="162">
        <v>26</v>
      </c>
      <c r="D69" s="163" t="s">
        <v>1948</v>
      </c>
      <c r="E69" s="164" t="s">
        <v>153</v>
      </c>
      <c r="F69" s="165">
        <v>801220110</v>
      </c>
      <c r="G69" s="113" t="s">
        <v>1944</v>
      </c>
      <c r="H69" s="35"/>
      <c r="I69" s="265" t="s">
        <v>9</v>
      </c>
      <c r="J69" s="89">
        <v>26</v>
      </c>
      <c r="K69" s="162">
        <v>28</v>
      </c>
      <c r="L69" s="163" t="s">
        <v>1948</v>
      </c>
      <c r="M69" s="164" t="s">
        <v>152</v>
      </c>
      <c r="N69" s="165">
        <v>801210102</v>
      </c>
      <c r="O69" s="194" t="s">
        <v>1944</v>
      </c>
      <c r="Q69" s="64">
        <f t="shared" ref="Q69:Q127" si="14">B69</f>
        <v>26</v>
      </c>
      <c r="R69" s="64">
        <f>VLOOKUP(Q69,CHOOSE({1,2},$K$66:$K$77,$J$66:$J$77),2,0)</f>
        <v>27</v>
      </c>
      <c r="S69" s="64" t="str">
        <f t="shared" ref="S69:S127" si="15">IF(E69="","",E69)</f>
        <v>D</v>
      </c>
      <c r="T69" s="64" t="str">
        <f t="shared" si="12"/>
        <v>D</v>
      </c>
      <c r="U69" s="65" t="b">
        <f t="shared" si="13"/>
        <v>1</v>
      </c>
      <c r="W69" s="58">
        <f t="shared" ref="W69:W127" si="16">B69</f>
        <v>26</v>
      </c>
      <c r="X69" s="59" t="str">
        <f t="shared" si="6"/>
        <v>D</v>
      </c>
      <c r="Y69" s="59" t="str">
        <f t="shared" si="7"/>
        <v/>
      </c>
      <c r="AV69" s="62">
        <f t="shared" si="8"/>
        <v>709050201</v>
      </c>
      <c r="AW69" s="7"/>
      <c r="AX69" s="7"/>
      <c r="AY69" s="8"/>
      <c r="AZ69" s="8" t="s">
        <v>35</v>
      </c>
      <c r="BA69" s="1" t="s">
        <v>41</v>
      </c>
      <c r="BB69" s="15">
        <v>709050201</v>
      </c>
      <c r="BC69" s="8" t="s">
        <v>1121</v>
      </c>
    </row>
    <row r="70" spans="1:55">
      <c r="A70" s="265"/>
      <c r="B70" s="89">
        <v>27</v>
      </c>
      <c r="C70" s="162">
        <v>27</v>
      </c>
      <c r="D70" s="163" t="s">
        <v>1948</v>
      </c>
      <c r="E70" s="164" t="s">
        <v>153</v>
      </c>
      <c r="F70" s="165">
        <v>801240105</v>
      </c>
      <c r="G70" s="113" t="s">
        <v>1944</v>
      </c>
      <c r="H70" s="35"/>
      <c r="I70" s="265"/>
      <c r="J70" s="89">
        <v>27</v>
      </c>
      <c r="K70" s="162">
        <v>26</v>
      </c>
      <c r="L70" s="163" t="s">
        <v>1948</v>
      </c>
      <c r="M70" s="164" t="s">
        <v>153</v>
      </c>
      <c r="N70" s="165">
        <v>801220110</v>
      </c>
      <c r="O70" s="194" t="s">
        <v>1944</v>
      </c>
      <c r="Q70" s="64">
        <f t="shared" si="14"/>
        <v>27</v>
      </c>
      <c r="R70" s="64">
        <f>VLOOKUP(Q70,CHOOSE({1,2},$K$66:$K$77,$J$66:$J$77),2,0)</f>
        <v>28</v>
      </c>
      <c r="S70" s="64" t="str">
        <f t="shared" si="15"/>
        <v>D</v>
      </c>
      <c r="T70" s="64" t="str">
        <f t="shared" si="12"/>
        <v>D</v>
      </c>
      <c r="U70" s="65" t="b">
        <f t="shared" si="13"/>
        <v>1</v>
      </c>
      <c r="W70" s="58">
        <f t="shared" si="16"/>
        <v>27</v>
      </c>
      <c r="X70" s="59" t="str">
        <f t="shared" ref="X70:X128" si="17">IF((EXACT(E70,E69))=TRUE,E70,IF(EXACT(E70,E71)=TRUE,E70,""))</f>
        <v>D</v>
      </c>
      <c r="Y70" s="59" t="str">
        <f t="shared" ref="Y70:Y128" si="18">IF((EXACT(M70,M69))=TRUE,M70,IF(EXACT(M70,M71)=TRUE,M70,""))</f>
        <v>D</v>
      </c>
      <c r="AV70" s="62">
        <f t="shared" ref="AV70:AV134" si="19">$BB70</f>
        <v>709050301</v>
      </c>
      <c r="AW70" s="7"/>
      <c r="AX70" s="7"/>
      <c r="AY70" s="8"/>
      <c r="AZ70" s="8" t="s">
        <v>35</v>
      </c>
      <c r="BA70" s="1" t="s">
        <v>267</v>
      </c>
      <c r="BB70" s="15">
        <v>709050301</v>
      </c>
      <c r="BC70" s="8" t="s">
        <v>1121</v>
      </c>
    </row>
    <row r="71" spans="1:55" ht="15" customHeight="1">
      <c r="A71" s="265"/>
      <c r="B71" s="89">
        <v>28</v>
      </c>
      <c r="C71" s="162">
        <v>28</v>
      </c>
      <c r="D71" s="163" t="s">
        <v>1948</v>
      </c>
      <c r="E71" s="164" t="s">
        <v>152</v>
      </c>
      <c r="F71" s="165">
        <v>801210102</v>
      </c>
      <c r="G71" s="113" t="s">
        <v>1944</v>
      </c>
      <c r="H71" s="35"/>
      <c r="I71" s="265"/>
      <c r="J71" s="89">
        <v>28</v>
      </c>
      <c r="K71" s="162">
        <v>27</v>
      </c>
      <c r="L71" s="163" t="s">
        <v>1948</v>
      </c>
      <c r="M71" s="164" t="s">
        <v>153</v>
      </c>
      <c r="N71" s="165">
        <v>801240105</v>
      </c>
      <c r="O71" s="194" t="s">
        <v>1944</v>
      </c>
      <c r="Q71" s="64">
        <f t="shared" si="14"/>
        <v>28</v>
      </c>
      <c r="R71" s="64">
        <f>VLOOKUP(Q71,CHOOSE({1,2},$K$66:$K$77,$J$66:$J$77),2,0)</f>
        <v>26</v>
      </c>
      <c r="S71" s="64" t="str">
        <f t="shared" si="15"/>
        <v>C</v>
      </c>
      <c r="T71" s="64" t="str">
        <f t="shared" si="12"/>
        <v>C</v>
      </c>
      <c r="U71" s="65" t="b">
        <f t="shared" si="13"/>
        <v>1</v>
      </c>
      <c r="W71" s="58">
        <f t="shared" si="16"/>
        <v>28</v>
      </c>
      <c r="X71" s="59" t="str">
        <f t="shared" si="17"/>
        <v/>
      </c>
      <c r="Y71" s="59" t="str">
        <f t="shared" si="18"/>
        <v>D</v>
      </c>
      <c r="AV71" s="62">
        <f t="shared" si="19"/>
        <v>709050401</v>
      </c>
      <c r="AW71" s="7"/>
      <c r="AX71" s="7"/>
      <c r="AY71" s="8"/>
      <c r="AZ71" s="8" t="s">
        <v>35</v>
      </c>
      <c r="BA71" s="1" t="s">
        <v>268</v>
      </c>
      <c r="BB71" s="15">
        <v>709050401</v>
      </c>
      <c r="BC71" s="8" t="s">
        <v>1121</v>
      </c>
    </row>
    <row r="72" spans="1:55">
      <c r="A72" s="265"/>
      <c r="B72" s="89">
        <v>29</v>
      </c>
      <c r="C72" s="162">
        <v>29</v>
      </c>
      <c r="D72" s="163" t="s">
        <v>1949</v>
      </c>
      <c r="E72" s="164" t="s">
        <v>0</v>
      </c>
      <c r="F72" s="165">
        <v>801320103</v>
      </c>
      <c r="G72" s="113" t="s">
        <v>1944</v>
      </c>
      <c r="H72" s="35"/>
      <c r="I72" s="265"/>
      <c r="J72" s="89">
        <v>29</v>
      </c>
      <c r="K72" s="162">
        <v>30</v>
      </c>
      <c r="L72" s="163" t="s">
        <v>1949</v>
      </c>
      <c r="M72" s="164" t="s">
        <v>154</v>
      </c>
      <c r="N72" s="165">
        <v>801350101</v>
      </c>
      <c r="O72" s="194" t="s">
        <v>1944</v>
      </c>
      <c r="Q72" s="64">
        <f t="shared" si="14"/>
        <v>29</v>
      </c>
      <c r="R72" s="64">
        <f>VLOOKUP(Q72,CHOOSE({1,2},$K$66:$K$77,$J$66:$J$77),2,0)</f>
        <v>31</v>
      </c>
      <c r="S72" s="64" t="str">
        <f t="shared" si="15"/>
        <v>A</v>
      </c>
      <c r="T72" s="64" t="str">
        <f t="shared" si="12"/>
        <v>A</v>
      </c>
      <c r="U72" s="65" t="b">
        <f t="shared" si="13"/>
        <v>1</v>
      </c>
      <c r="W72" s="58">
        <f t="shared" si="16"/>
        <v>29</v>
      </c>
      <c r="X72" s="59" t="str">
        <f t="shared" si="17"/>
        <v/>
      </c>
      <c r="Y72" s="59" t="str">
        <f t="shared" si="18"/>
        <v>E</v>
      </c>
      <c r="AV72" s="62">
        <f t="shared" si="19"/>
        <v>709050501</v>
      </c>
      <c r="AW72" s="7"/>
      <c r="AX72" s="7"/>
      <c r="AY72" s="8"/>
      <c r="AZ72" s="8" t="s">
        <v>35</v>
      </c>
      <c r="BA72" s="1" t="s">
        <v>269</v>
      </c>
      <c r="BB72" s="15">
        <v>709050501</v>
      </c>
      <c r="BC72" s="8" t="s">
        <v>1121</v>
      </c>
    </row>
    <row r="73" spans="1:55">
      <c r="A73" s="265"/>
      <c r="B73" s="89">
        <v>30</v>
      </c>
      <c r="C73" s="162">
        <v>30</v>
      </c>
      <c r="D73" s="163" t="s">
        <v>1949</v>
      </c>
      <c r="E73" s="164" t="s">
        <v>154</v>
      </c>
      <c r="F73" s="165">
        <v>801350101</v>
      </c>
      <c r="G73" s="113" t="s">
        <v>1944</v>
      </c>
      <c r="H73" s="35"/>
      <c r="I73" s="265"/>
      <c r="J73" s="89">
        <v>30</v>
      </c>
      <c r="K73" s="162">
        <v>31</v>
      </c>
      <c r="L73" s="163" t="s">
        <v>1949</v>
      </c>
      <c r="M73" s="164" t="s">
        <v>154</v>
      </c>
      <c r="N73" s="165">
        <v>801340100</v>
      </c>
      <c r="O73" s="194" t="s">
        <v>1944</v>
      </c>
      <c r="Q73" s="64">
        <f t="shared" si="14"/>
        <v>30</v>
      </c>
      <c r="R73" s="64">
        <f>VLOOKUP(Q73,CHOOSE({1,2},$K$66:$K$77,$J$66:$J$77),2,0)</f>
        <v>29</v>
      </c>
      <c r="S73" s="64" t="str">
        <f t="shared" si="15"/>
        <v>E</v>
      </c>
      <c r="T73" s="64" t="str">
        <f t="shared" si="12"/>
        <v>E</v>
      </c>
      <c r="U73" s="65" t="b">
        <f t="shared" si="13"/>
        <v>1</v>
      </c>
      <c r="W73" s="58">
        <f t="shared" si="16"/>
        <v>30</v>
      </c>
      <c r="X73" s="59" t="str">
        <f t="shared" si="17"/>
        <v>E</v>
      </c>
      <c r="Y73" s="59" t="str">
        <f t="shared" si="18"/>
        <v>E</v>
      </c>
      <c r="AV73" s="62">
        <f t="shared" si="19"/>
        <v>709050601</v>
      </c>
      <c r="AW73" s="7"/>
      <c r="AX73" s="7"/>
      <c r="AY73" s="8"/>
      <c r="AZ73" s="8" t="s">
        <v>35</v>
      </c>
      <c r="BA73" s="1" t="s">
        <v>1133</v>
      </c>
      <c r="BB73" s="7">
        <v>709050601</v>
      </c>
      <c r="BC73" s="8" t="s">
        <v>1121</v>
      </c>
    </row>
    <row r="74" spans="1:55">
      <c r="A74" s="265"/>
      <c r="B74" s="89">
        <v>31</v>
      </c>
      <c r="C74" s="162">
        <v>31</v>
      </c>
      <c r="D74" s="163" t="s">
        <v>1949</v>
      </c>
      <c r="E74" s="164" t="s">
        <v>154</v>
      </c>
      <c r="F74" s="165">
        <v>801340100</v>
      </c>
      <c r="G74" s="113" t="s">
        <v>1944</v>
      </c>
      <c r="H74" s="35"/>
      <c r="I74" s="265"/>
      <c r="J74" s="89">
        <v>31</v>
      </c>
      <c r="K74" s="162">
        <v>29</v>
      </c>
      <c r="L74" s="163" t="s">
        <v>1949</v>
      </c>
      <c r="M74" s="164" t="s">
        <v>0</v>
      </c>
      <c r="N74" s="165">
        <v>801320103</v>
      </c>
      <c r="O74" s="194" t="s">
        <v>1944</v>
      </c>
      <c r="Q74" s="64">
        <f t="shared" si="14"/>
        <v>31</v>
      </c>
      <c r="R74" s="64">
        <f>VLOOKUP(Q74,CHOOSE({1,2},$K$66:$K$77,$J$66:$J$77),2,0)</f>
        <v>30</v>
      </c>
      <c r="S74" s="64" t="str">
        <f t="shared" si="15"/>
        <v>E</v>
      </c>
      <c r="T74" s="64" t="str">
        <f t="shared" si="12"/>
        <v>E</v>
      </c>
      <c r="U74" s="65" t="b">
        <f t="shared" si="13"/>
        <v>1</v>
      </c>
      <c r="W74" s="58">
        <f t="shared" si="16"/>
        <v>31</v>
      </c>
      <c r="X74" s="59" t="str">
        <f t="shared" si="17"/>
        <v>E</v>
      </c>
      <c r="Y74" s="59" t="str">
        <f t="shared" si="18"/>
        <v/>
      </c>
      <c r="AV74" s="62">
        <f t="shared" si="19"/>
        <v>709060101</v>
      </c>
      <c r="AW74" s="7"/>
      <c r="AX74" s="7"/>
      <c r="AY74" s="8"/>
      <c r="AZ74" s="8" t="s">
        <v>35</v>
      </c>
      <c r="BA74" s="1" t="s">
        <v>1884</v>
      </c>
      <c r="BB74" s="15">
        <v>709060101</v>
      </c>
      <c r="BC74" s="8" t="s">
        <v>1121</v>
      </c>
    </row>
    <row r="75" spans="1:55">
      <c r="A75" s="265"/>
      <c r="B75" s="89">
        <v>32</v>
      </c>
      <c r="C75" s="162">
        <v>32</v>
      </c>
      <c r="D75" s="163" t="s">
        <v>1950</v>
      </c>
      <c r="E75" s="164" t="s">
        <v>1</v>
      </c>
      <c r="F75" s="165">
        <v>801440101</v>
      </c>
      <c r="G75" s="113" t="s">
        <v>1944</v>
      </c>
      <c r="H75" s="35"/>
      <c r="I75" s="265"/>
      <c r="J75" s="89">
        <v>32</v>
      </c>
      <c r="K75" s="162">
        <v>34</v>
      </c>
      <c r="L75" s="163" t="s">
        <v>1950</v>
      </c>
      <c r="M75" s="164" t="s">
        <v>152</v>
      </c>
      <c r="N75" s="165">
        <v>801420106</v>
      </c>
      <c r="O75" s="194" t="s">
        <v>1944</v>
      </c>
      <c r="Q75" s="64">
        <f t="shared" si="14"/>
        <v>32</v>
      </c>
      <c r="R75" s="64">
        <f>VLOOKUP(Q75,CHOOSE({1,2},$K$66:$K$77,$J$66:$J$77),2,0)</f>
        <v>33</v>
      </c>
      <c r="S75" s="64" t="str">
        <f t="shared" si="15"/>
        <v>B</v>
      </c>
      <c r="T75" s="64" t="str">
        <f t="shared" si="12"/>
        <v>B</v>
      </c>
      <c r="U75" s="65" t="b">
        <f t="shared" si="13"/>
        <v>1</v>
      </c>
      <c r="W75" s="58">
        <f t="shared" si="16"/>
        <v>32</v>
      </c>
      <c r="X75" s="59" t="str">
        <f t="shared" si="17"/>
        <v/>
      </c>
      <c r="Y75" s="59" t="str">
        <f t="shared" si="18"/>
        <v/>
      </c>
      <c r="AV75" s="62">
        <f t="shared" si="19"/>
        <v>709060201</v>
      </c>
      <c r="AW75" s="7"/>
      <c r="AX75" s="7"/>
      <c r="AY75" s="8"/>
      <c r="AZ75" s="8" t="s">
        <v>35</v>
      </c>
      <c r="BA75" s="1" t="s">
        <v>1885</v>
      </c>
      <c r="BB75" s="15">
        <v>709060201</v>
      </c>
      <c r="BC75" s="8" t="s">
        <v>1121</v>
      </c>
    </row>
    <row r="76" spans="1:55">
      <c r="A76" s="265"/>
      <c r="B76" s="89">
        <v>33</v>
      </c>
      <c r="C76" s="162">
        <v>33</v>
      </c>
      <c r="D76" s="163" t="s">
        <v>1950</v>
      </c>
      <c r="E76" s="164" t="s">
        <v>0</v>
      </c>
      <c r="F76" s="165">
        <v>801420103</v>
      </c>
      <c r="G76" s="113" t="s">
        <v>1944</v>
      </c>
      <c r="H76" s="35"/>
      <c r="I76" s="265"/>
      <c r="J76" s="89">
        <v>33</v>
      </c>
      <c r="K76" s="162">
        <v>32</v>
      </c>
      <c r="L76" s="163" t="s">
        <v>1950</v>
      </c>
      <c r="M76" s="164" t="s">
        <v>1</v>
      </c>
      <c r="N76" s="165">
        <v>801440101</v>
      </c>
      <c r="O76" s="194" t="s">
        <v>1944</v>
      </c>
      <c r="Q76" s="64">
        <f t="shared" si="14"/>
        <v>33</v>
      </c>
      <c r="R76" s="64">
        <f>VLOOKUP(Q76,CHOOSE({1,2},$K$66:$K$77,$J$66:$J$77),2,0)</f>
        <v>34</v>
      </c>
      <c r="S76" s="64" t="str">
        <f t="shared" si="15"/>
        <v>A</v>
      </c>
      <c r="T76" s="64" t="str">
        <f t="shared" si="12"/>
        <v>A</v>
      </c>
      <c r="U76" s="65" t="b">
        <f t="shared" si="13"/>
        <v>1</v>
      </c>
      <c r="W76" s="58">
        <f t="shared" si="16"/>
        <v>33</v>
      </c>
      <c r="X76" s="59" t="str">
        <f t="shared" si="17"/>
        <v/>
      </c>
      <c r="Y76" s="59" t="str">
        <f t="shared" si="18"/>
        <v/>
      </c>
      <c r="AV76" s="62">
        <f t="shared" si="19"/>
        <v>709070101</v>
      </c>
      <c r="AW76" s="7"/>
      <c r="AX76" s="7"/>
      <c r="AY76" s="8"/>
      <c r="AZ76" s="8" t="s">
        <v>35</v>
      </c>
      <c r="BA76" s="1" t="s">
        <v>1886</v>
      </c>
      <c r="BB76" s="15">
        <v>709070101</v>
      </c>
      <c r="BC76" s="8" t="s">
        <v>1121</v>
      </c>
    </row>
    <row r="77" spans="1:55">
      <c r="A77" s="255"/>
      <c r="B77" s="90">
        <v>34</v>
      </c>
      <c r="C77" s="166">
        <v>34</v>
      </c>
      <c r="D77" s="167" t="s">
        <v>1950</v>
      </c>
      <c r="E77" s="168" t="s">
        <v>152</v>
      </c>
      <c r="F77" s="169">
        <v>801420106</v>
      </c>
      <c r="G77" s="113" t="s">
        <v>1944</v>
      </c>
      <c r="H77" s="35"/>
      <c r="I77" s="255"/>
      <c r="J77" s="90">
        <v>34</v>
      </c>
      <c r="K77" s="166">
        <v>33</v>
      </c>
      <c r="L77" s="167" t="s">
        <v>1950</v>
      </c>
      <c r="M77" s="168" t="s">
        <v>0</v>
      </c>
      <c r="N77" s="169">
        <v>801420103</v>
      </c>
      <c r="O77" s="194" t="s">
        <v>1944</v>
      </c>
      <c r="Q77" s="74">
        <f t="shared" si="14"/>
        <v>34</v>
      </c>
      <c r="R77" s="74">
        <f>VLOOKUP(Q77,CHOOSE({1,2},$K$66:$K$77,$J$66:$J$77),2,0)</f>
        <v>32</v>
      </c>
      <c r="S77" s="74" t="str">
        <f t="shared" si="15"/>
        <v>C</v>
      </c>
      <c r="T77" s="74" t="str">
        <f t="shared" si="12"/>
        <v>C</v>
      </c>
      <c r="U77" s="75" t="b">
        <f t="shared" si="13"/>
        <v>1</v>
      </c>
      <c r="W77" s="58">
        <f t="shared" si="16"/>
        <v>34</v>
      </c>
      <c r="X77" s="59" t="str">
        <f t="shared" si="17"/>
        <v/>
      </c>
      <c r="Y77" s="59" t="str">
        <f t="shared" si="18"/>
        <v>A</v>
      </c>
      <c r="AV77" s="62">
        <f t="shared" si="19"/>
        <v>709070201</v>
      </c>
      <c r="AW77" s="7"/>
      <c r="AX77" s="7"/>
      <c r="AY77" s="8"/>
      <c r="AZ77" s="8" t="s">
        <v>35</v>
      </c>
      <c r="BA77" s="1" t="s">
        <v>272</v>
      </c>
      <c r="BB77" s="15">
        <v>709070201</v>
      </c>
      <c r="BC77" s="8" t="s">
        <v>1121</v>
      </c>
    </row>
    <row r="78" spans="1:55" ht="15" customHeight="1">
      <c r="A78" s="266" t="s">
        <v>8</v>
      </c>
      <c r="B78" s="91">
        <v>35</v>
      </c>
      <c r="C78" s="170">
        <v>35</v>
      </c>
      <c r="D78" s="171" t="s">
        <v>8</v>
      </c>
      <c r="E78" s="172" t="s">
        <v>153</v>
      </c>
      <c r="F78" s="173">
        <v>1610010101</v>
      </c>
      <c r="G78" s="113"/>
      <c r="H78" s="35"/>
      <c r="I78" s="266" t="s">
        <v>8</v>
      </c>
      <c r="J78" s="91">
        <v>35</v>
      </c>
      <c r="K78" s="170">
        <v>36</v>
      </c>
      <c r="L78" s="171" t="s">
        <v>8</v>
      </c>
      <c r="M78" s="172" t="s">
        <v>0</v>
      </c>
      <c r="N78" s="173">
        <v>1610030102</v>
      </c>
      <c r="O78" s="194"/>
      <c r="Q78" s="64">
        <f t="shared" si="14"/>
        <v>35</v>
      </c>
      <c r="R78" s="64">
        <f>VLOOKUP(Q78,CHOOSE({1,2},$K$78:$K$83,$J$78:$J$83),2,0)</f>
        <v>36</v>
      </c>
      <c r="S78" s="64" t="str">
        <f t="shared" si="15"/>
        <v>D</v>
      </c>
      <c r="T78" s="64" t="str">
        <f t="shared" si="12"/>
        <v>D</v>
      </c>
      <c r="U78" s="65" t="b">
        <f t="shared" si="13"/>
        <v>1</v>
      </c>
      <c r="W78" s="58">
        <f t="shared" si="16"/>
        <v>35</v>
      </c>
      <c r="X78" s="59" t="str">
        <f t="shared" si="17"/>
        <v/>
      </c>
      <c r="Y78" s="59" t="str">
        <f t="shared" si="18"/>
        <v>A</v>
      </c>
      <c r="AV78" s="62">
        <f t="shared" si="19"/>
        <v>709090101</v>
      </c>
      <c r="AW78" s="7"/>
      <c r="AX78" s="7"/>
      <c r="AY78" s="8"/>
      <c r="AZ78" s="8" t="s">
        <v>35</v>
      </c>
      <c r="BA78" s="1" t="s">
        <v>1887</v>
      </c>
      <c r="BB78" s="15">
        <v>709090101</v>
      </c>
      <c r="BC78" s="8" t="s">
        <v>1121</v>
      </c>
    </row>
    <row r="79" spans="1:55" ht="15" customHeight="1">
      <c r="A79" s="267"/>
      <c r="B79" s="91">
        <v>36</v>
      </c>
      <c r="C79" s="170">
        <v>36</v>
      </c>
      <c r="D79" s="171" t="s">
        <v>8</v>
      </c>
      <c r="E79" s="172" t="s">
        <v>0</v>
      </c>
      <c r="F79" s="173">
        <v>1610030102</v>
      </c>
      <c r="G79" s="113"/>
      <c r="H79" s="35"/>
      <c r="I79" s="267"/>
      <c r="J79" s="91">
        <v>36</v>
      </c>
      <c r="K79" s="170">
        <v>35</v>
      </c>
      <c r="L79" s="171" t="s">
        <v>8</v>
      </c>
      <c r="M79" s="172" t="s">
        <v>153</v>
      </c>
      <c r="N79" s="173">
        <v>1610010101</v>
      </c>
      <c r="O79" s="194"/>
      <c r="Q79" s="64">
        <f t="shared" si="14"/>
        <v>36</v>
      </c>
      <c r="R79" s="64">
        <f>VLOOKUP(Q79,CHOOSE({1,2},$K$78:$K$83,$J$78:$J$83),2,0)</f>
        <v>35</v>
      </c>
      <c r="S79" s="64" t="str">
        <f t="shared" si="15"/>
        <v>A</v>
      </c>
      <c r="T79" s="64" t="str">
        <f t="shared" si="12"/>
        <v>A</v>
      </c>
      <c r="U79" s="65" t="b">
        <f t="shared" si="13"/>
        <v>1</v>
      </c>
      <c r="W79" s="58">
        <f t="shared" si="16"/>
        <v>36</v>
      </c>
      <c r="X79" s="59" t="str">
        <f t="shared" si="17"/>
        <v/>
      </c>
      <c r="Y79" s="59" t="str">
        <f t="shared" si="18"/>
        <v/>
      </c>
      <c r="AV79" s="62">
        <f t="shared" si="19"/>
        <v>709090201</v>
      </c>
      <c r="AW79" s="7"/>
      <c r="AX79" s="7"/>
      <c r="AY79" s="8"/>
      <c r="AZ79" s="8" t="s">
        <v>35</v>
      </c>
      <c r="BA79" s="1" t="s">
        <v>1888</v>
      </c>
      <c r="BB79" s="7">
        <v>709090201</v>
      </c>
      <c r="BC79" s="8" t="s">
        <v>1121</v>
      </c>
    </row>
    <row r="80" spans="1:55">
      <c r="A80" s="267"/>
      <c r="B80" s="91">
        <v>37</v>
      </c>
      <c r="C80" s="170">
        <v>37</v>
      </c>
      <c r="D80" s="171" t="s">
        <v>8</v>
      </c>
      <c r="E80" s="172" t="s">
        <v>154</v>
      </c>
      <c r="F80" s="173">
        <v>1611010101</v>
      </c>
      <c r="G80" s="113"/>
      <c r="H80" s="35"/>
      <c r="I80" s="267"/>
      <c r="J80" s="91">
        <v>37</v>
      </c>
      <c r="K80" s="170">
        <v>39</v>
      </c>
      <c r="L80" s="171" t="s">
        <v>8</v>
      </c>
      <c r="M80" s="172" t="s">
        <v>152</v>
      </c>
      <c r="N80" s="173">
        <v>1609030102</v>
      </c>
      <c r="O80" s="194"/>
      <c r="Q80" s="64">
        <f t="shared" si="14"/>
        <v>37</v>
      </c>
      <c r="R80" s="64">
        <f>VLOOKUP(Q80,CHOOSE({1,2},$K$78:$K$83,$J$78:$J$83),2,0)</f>
        <v>39</v>
      </c>
      <c r="S80" s="64" t="str">
        <f t="shared" si="15"/>
        <v>E</v>
      </c>
      <c r="T80" s="64" t="str">
        <f t="shared" si="12"/>
        <v>E</v>
      </c>
      <c r="U80" s="65" t="b">
        <f t="shared" si="13"/>
        <v>1</v>
      </c>
      <c r="W80" s="58">
        <f t="shared" si="16"/>
        <v>37</v>
      </c>
      <c r="X80" s="59" t="str">
        <f t="shared" ref="X80:X87" si="20">IF((EXACT(E80,E79))=TRUE,E80,IF(EXACT(E80,E81)=TRUE,E80,""))</f>
        <v/>
      </c>
      <c r="Y80" s="59" t="str">
        <f t="shared" ref="Y80:Y87" si="21">IF((EXACT(M80,M79))=TRUE,M80,IF(EXACT(M80,M81)=TRUE,M80,""))</f>
        <v/>
      </c>
      <c r="AV80" s="62">
        <f t="shared" si="19"/>
        <v>710010101</v>
      </c>
      <c r="AW80" s="7"/>
      <c r="AX80" s="7"/>
      <c r="AY80" s="8"/>
      <c r="AZ80" s="8" t="s">
        <v>35</v>
      </c>
      <c r="BA80" s="1" t="s">
        <v>1889</v>
      </c>
      <c r="BB80" s="15">
        <v>710010101</v>
      </c>
      <c r="BC80" s="8" t="s">
        <v>1123</v>
      </c>
    </row>
    <row r="81" spans="1:55">
      <c r="A81" s="267"/>
      <c r="B81" s="91">
        <v>38</v>
      </c>
      <c r="C81" s="170">
        <v>38</v>
      </c>
      <c r="D81" s="171" t="s">
        <v>8</v>
      </c>
      <c r="E81" s="172" t="s">
        <v>1</v>
      </c>
      <c r="F81" s="173">
        <v>1609010102</v>
      </c>
      <c r="G81" s="113"/>
      <c r="H81" s="35"/>
      <c r="I81" s="267"/>
      <c r="J81" s="91">
        <v>38</v>
      </c>
      <c r="K81" s="170">
        <v>40</v>
      </c>
      <c r="L81" s="171" t="s">
        <v>8</v>
      </c>
      <c r="M81" s="172" t="s">
        <v>154</v>
      </c>
      <c r="N81" s="173">
        <v>1612010103</v>
      </c>
      <c r="O81" s="194"/>
      <c r="Q81" s="64">
        <f t="shared" si="14"/>
        <v>38</v>
      </c>
      <c r="R81" s="64">
        <f>VLOOKUP(Q81,CHOOSE({1,2},$K$78:$K$83,$J$78:$J$83),2,0)</f>
        <v>40</v>
      </c>
      <c r="S81" s="64" t="str">
        <f t="shared" si="15"/>
        <v>B</v>
      </c>
      <c r="T81" s="64" t="str">
        <f t="shared" si="12"/>
        <v>B</v>
      </c>
      <c r="U81" s="65" t="b">
        <f t="shared" si="13"/>
        <v>1</v>
      </c>
      <c r="W81" s="58">
        <f t="shared" si="16"/>
        <v>38</v>
      </c>
      <c r="X81" s="59" t="str">
        <f t="shared" si="20"/>
        <v/>
      </c>
      <c r="Y81" s="59" t="str">
        <f t="shared" si="21"/>
        <v>E</v>
      </c>
      <c r="AV81" s="62">
        <f t="shared" si="19"/>
        <v>710010201</v>
      </c>
      <c r="AW81" s="7"/>
      <c r="AX81" s="7"/>
      <c r="AY81" s="8"/>
      <c r="AZ81" s="8" t="s">
        <v>35</v>
      </c>
      <c r="BA81" s="1" t="s">
        <v>245</v>
      </c>
      <c r="BB81" s="15">
        <v>710010201</v>
      </c>
      <c r="BC81" s="8" t="s">
        <v>1123</v>
      </c>
    </row>
    <row r="82" spans="1:55">
      <c r="A82" s="267"/>
      <c r="B82" s="91">
        <v>39</v>
      </c>
      <c r="C82" s="170">
        <v>39</v>
      </c>
      <c r="D82" s="171" t="s">
        <v>8</v>
      </c>
      <c r="E82" s="172" t="s">
        <v>152</v>
      </c>
      <c r="F82" s="173">
        <v>1609030102</v>
      </c>
      <c r="G82" s="113"/>
      <c r="H82" s="35"/>
      <c r="I82" s="267"/>
      <c r="J82" s="91">
        <v>39</v>
      </c>
      <c r="K82" s="170">
        <v>37</v>
      </c>
      <c r="L82" s="171" t="s">
        <v>8</v>
      </c>
      <c r="M82" s="172" t="s">
        <v>154</v>
      </c>
      <c r="N82" s="173">
        <v>1611010101</v>
      </c>
      <c r="O82" s="194"/>
      <c r="Q82" s="64">
        <f t="shared" si="14"/>
        <v>39</v>
      </c>
      <c r="R82" s="64">
        <f>VLOOKUP(Q82,CHOOSE({1,2},$K$78:$K$83,$J$78:$J$83),2,0)</f>
        <v>37</v>
      </c>
      <c r="S82" s="64" t="str">
        <f t="shared" si="15"/>
        <v>C</v>
      </c>
      <c r="T82" s="64" t="str">
        <f t="shared" si="12"/>
        <v>C</v>
      </c>
      <c r="U82" s="65" t="b">
        <f t="shared" si="13"/>
        <v>1</v>
      </c>
      <c r="W82" s="58">
        <f t="shared" si="16"/>
        <v>39</v>
      </c>
      <c r="X82" s="59" t="str">
        <f t="shared" si="20"/>
        <v/>
      </c>
      <c r="Y82" s="59" t="str">
        <f t="shared" si="21"/>
        <v>E</v>
      </c>
      <c r="AV82" s="62">
        <f t="shared" si="19"/>
        <v>710010301</v>
      </c>
      <c r="AW82" s="7"/>
      <c r="AX82" s="7"/>
      <c r="AY82" s="8"/>
      <c r="AZ82" s="8" t="s">
        <v>35</v>
      </c>
      <c r="BA82" s="1" t="s">
        <v>1132</v>
      </c>
      <c r="BB82" s="15">
        <v>710010301</v>
      </c>
      <c r="BC82" s="8" t="s">
        <v>1123</v>
      </c>
    </row>
    <row r="83" spans="1:55">
      <c r="A83" s="268"/>
      <c r="B83" s="92">
        <v>40</v>
      </c>
      <c r="C83" s="174">
        <v>40</v>
      </c>
      <c r="D83" s="175" t="s">
        <v>8</v>
      </c>
      <c r="E83" s="176" t="s">
        <v>154</v>
      </c>
      <c r="F83" s="177">
        <v>1612010103</v>
      </c>
      <c r="G83" s="113"/>
      <c r="H83" s="35"/>
      <c r="I83" s="268"/>
      <c r="J83" s="92">
        <v>40</v>
      </c>
      <c r="K83" s="174">
        <v>38</v>
      </c>
      <c r="L83" s="175" t="s">
        <v>8</v>
      </c>
      <c r="M83" s="176" t="s">
        <v>1</v>
      </c>
      <c r="N83" s="177">
        <v>1609010102</v>
      </c>
      <c r="O83" s="194"/>
      <c r="Q83" s="64">
        <f t="shared" si="14"/>
        <v>40</v>
      </c>
      <c r="R83" s="64">
        <f>VLOOKUP(Q83,CHOOSE({1,2},$K$78:$K$83,$J$78:$J$83),2,0)</f>
        <v>38</v>
      </c>
      <c r="S83" s="64" t="str">
        <f t="shared" si="15"/>
        <v>E</v>
      </c>
      <c r="T83" s="64" t="str">
        <f t="shared" si="12"/>
        <v>E</v>
      </c>
      <c r="U83" s="65" t="b">
        <f t="shared" si="13"/>
        <v>1</v>
      </c>
      <c r="W83" s="58">
        <f t="shared" si="16"/>
        <v>40</v>
      </c>
      <c r="X83" s="59" t="str">
        <f t="shared" si="20"/>
        <v/>
      </c>
      <c r="Y83" s="59" t="str">
        <f t="shared" si="21"/>
        <v/>
      </c>
      <c r="AV83" s="62">
        <f t="shared" si="19"/>
        <v>710010401</v>
      </c>
      <c r="AW83" s="7"/>
      <c r="AX83" s="7"/>
      <c r="AY83" s="8"/>
      <c r="AZ83" s="8" t="s">
        <v>35</v>
      </c>
      <c r="BA83" s="1" t="s">
        <v>1128</v>
      </c>
      <c r="BB83" s="15">
        <v>710010401</v>
      </c>
      <c r="BC83" s="8" t="s">
        <v>1123</v>
      </c>
    </row>
    <row r="84" spans="1:55" ht="15" customHeight="1">
      <c r="A84" s="259" t="s">
        <v>6</v>
      </c>
      <c r="B84" s="77">
        <v>1</v>
      </c>
      <c r="C84" s="118">
        <v>1</v>
      </c>
      <c r="D84" s="119" t="s">
        <v>1951</v>
      </c>
      <c r="E84" s="120" t="s">
        <v>0</v>
      </c>
      <c r="F84" s="121">
        <v>409040813</v>
      </c>
      <c r="G84" s="113" t="s">
        <v>1944</v>
      </c>
      <c r="H84" s="35"/>
      <c r="I84" s="259" t="s">
        <v>6</v>
      </c>
      <c r="J84" s="77">
        <v>1</v>
      </c>
      <c r="K84" s="118">
        <v>3</v>
      </c>
      <c r="L84" s="119" t="s">
        <v>1951</v>
      </c>
      <c r="M84" s="120" t="s">
        <v>0</v>
      </c>
      <c r="N84" s="125">
        <v>409040103</v>
      </c>
      <c r="O84" s="194" t="s">
        <v>1944</v>
      </c>
      <c r="Q84" s="56">
        <f t="shared" si="14"/>
        <v>1</v>
      </c>
      <c r="R84" s="56">
        <f>VLOOKUP(Q84,CHOOSE({1,2},$K$84:$K$109,$J$84:$J$109),2,0)</f>
        <v>3</v>
      </c>
      <c r="S84" s="56" t="str">
        <f t="shared" si="15"/>
        <v>A</v>
      </c>
      <c r="T84" s="56" t="str">
        <f>VLOOKUP(Q84,$K$84:$M$109,3,FALSE)</f>
        <v>A</v>
      </c>
      <c r="U84" s="57" t="b">
        <f t="shared" si="13"/>
        <v>1</v>
      </c>
      <c r="W84" s="58">
        <f t="shared" si="16"/>
        <v>1</v>
      </c>
      <c r="X84" s="59" t="str">
        <f t="shared" si="20"/>
        <v/>
      </c>
      <c r="Y84" s="59" t="str">
        <f t="shared" si="21"/>
        <v/>
      </c>
      <c r="AV84" s="62">
        <f t="shared" si="19"/>
        <v>710010501</v>
      </c>
      <c r="AW84" s="7"/>
      <c r="AX84" s="7"/>
      <c r="AY84" s="8"/>
      <c r="AZ84" s="8" t="s">
        <v>35</v>
      </c>
      <c r="BA84" s="1" t="s">
        <v>1135</v>
      </c>
      <c r="BB84" s="15">
        <v>710010501</v>
      </c>
      <c r="BC84" s="8" t="s">
        <v>1123</v>
      </c>
    </row>
    <row r="85" spans="1:55">
      <c r="A85" s="260"/>
      <c r="B85" s="76">
        <v>2</v>
      </c>
      <c r="C85" s="122">
        <v>2</v>
      </c>
      <c r="D85" s="123" t="s">
        <v>1951</v>
      </c>
      <c r="E85" s="124" t="s">
        <v>153</v>
      </c>
      <c r="F85" s="125">
        <v>497000047</v>
      </c>
      <c r="G85" s="113" t="s">
        <v>1944</v>
      </c>
      <c r="H85" s="35"/>
      <c r="I85" s="260"/>
      <c r="J85" s="76">
        <v>2</v>
      </c>
      <c r="K85" s="122">
        <v>4</v>
      </c>
      <c r="L85" s="123" t="s">
        <v>1951</v>
      </c>
      <c r="M85" s="124" t="s">
        <v>1</v>
      </c>
      <c r="N85" s="125">
        <v>411030103</v>
      </c>
      <c r="O85" s="194" t="s">
        <v>1944</v>
      </c>
      <c r="Q85" s="203">
        <f t="shared" si="14"/>
        <v>2</v>
      </c>
      <c r="R85" s="203">
        <f>VLOOKUP(Q85,CHOOSE({1,2},$K$84:$K$109,$J$84:$J$109),2,0)</f>
        <v>4</v>
      </c>
      <c r="S85" s="203" t="str">
        <f t="shared" si="15"/>
        <v>D</v>
      </c>
      <c r="T85" s="203" t="str">
        <f>VLOOKUP(Q85,$K$84:$M$109,3,FALSE)</f>
        <v>D</v>
      </c>
      <c r="U85" s="65" t="b">
        <f t="shared" si="13"/>
        <v>1</v>
      </c>
      <c r="W85" s="58">
        <f t="shared" si="16"/>
        <v>2</v>
      </c>
      <c r="X85" s="59" t="str">
        <f t="shared" si="20"/>
        <v/>
      </c>
      <c r="Y85" s="59" t="str">
        <f t="shared" si="21"/>
        <v/>
      </c>
      <c r="AV85" s="62">
        <f t="shared" si="19"/>
        <v>710020101</v>
      </c>
      <c r="AW85" s="7"/>
      <c r="AX85" s="7"/>
      <c r="AY85" s="8"/>
      <c r="AZ85" s="8" t="s">
        <v>35</v>
      </c>
      <c r="BA85" s="1" t="s">
        <v>1890</v>
      </c>
      <c r="BB85" s="15">
        <v>710020101</v>
      </c>
      <c r="BC85" s="8" t="s">
        <v>1123</v>
      </c>
    </row>
    <row r="86" spans="1:55">
      <c r="A86" s="260"/>
      <c r="B86" s="76">
        <v>3</v>
      </c>
      <c r="C86" s="122">
        <v>3</v>
      </c>
      <c r="D86" s="123" t="s">
        <v>1951</v>
      </c>
      <c r="E86" s="124" t="s">
        <v>0</v>
      </c>
      <c r="F86" s="125">
        <v>409040103</v>
      </c>
      <c r="G86" s="113" t="s">
        <v>1944</v>
      </c>
      <c r="H86" s="35"/>
      <c r="I86" s="260"/>
      <c r="J86" s="76">
        <v>3</v>
      </c>
      <c r="K86" s="122">
        <v>1</v>
      </c>
      <c r="L86" s="123" t="s">
        <v>1951</v>
      </c>
      <c r="M86" s="124" t="s">
        <v>0</v>
      </c>
      <c r="N86" s="125">
        <v>409040813</v>
      </c>
      <c r="O86" s="194" t="s">
        <v>1944</v>
      </c>
      <c r="Q86" s="203">
        <f t="shared" si="14"/>
        <v>3</v>
      </c>
      <c r="R86" s="203">
        <f>VLOOKUP(Q86,CHOOSE({1,2},$K$84:$K$109,$J$84:$J$109),2,0)</f>
        <v>1</v>
      </c>
      <c r="S86" s="203" t="str">
        <f t="shared" si="15"/>
        <v>A</v>
      </c>
      <c r="T86" s="203" t="str">
        <f t="shared" ref="T86:T109" si="22">VLOOKUP(Q86,$K$84:$M$109,3,FALSE)</f>
        <v>A</v>
      </c>
      <c r="U86" s="65" t="b">
        <f t="shared" si="13"/>
        <v>1</v>
      </c>
      <c r="W86" s="58">
        <f t="shared" si="16"/>
        <v>3</v>
      </c>
      <c r="X86" s="59" t="str">
        <f t="shared" si="20"/>
        <v/>
      </c>
      <c r="Y86" s="59" t="str">
        <f t="shared" si="21"/>
        <v/>
      </c>
      <c r="AV86" s="62">
        <f t="shared" si="19"/>
        <v>710020201</v>
      </c>
      <c r="AW86" s="7"/>
      <c r="AX86" s="7"/>
      <c r="AY86" s="8"/>
      <c r="AZ86" s="8" t="s">
        <v>35</v>
      </c>
      <c r="BA86" s="1" t="s">
        <v>1891</v>
      </c>
      <c r="BB86" s="15">
        <v>710020201</v>
      </c>
      <c r="BC86" s="8" t="s">
        <v>1123</v>
      </c>
    </row>
    <row r="87" spans="1:55">
      <c r="A87" s="260"/>
      <c r="B87" s="76">
        <v>4</v>
      </c>
      <c r="C87" s="122">
        <v>4</v>
      </c>
      <c r="D87" s="123" t="s">
        <v>1951</v>
      </c>
      <c r="E87" s="124" t="s">
        <v>1</v>
      </c>
      <c r="F87" s="125">
        <v>411030103</v>
      </c>
      <c r="G87" s="113" t="s">
        <v>1944</v>
      </c>
      <c r="H87" s="35"/>
      <c r="I87" s="260"/>
      <c r="J87" s="76">
        <v>4</v>
      </c>
      <c r="K87" s="122">
        <v>2</v>
      </c>
      <c r="L87" s="123" t="s">
        <v>1951</v>
      </c>
      <c r="M87" s="124" t="s">
        <v>153</v>
      </c>
      <c r="N87" s="125">
        <v>497000047</v>
      </c>
      <c r="O87" s="194" t="s">
        <v>1944</v>
      </c>
      <c r="Q87" s="203">
        <f t="shared" si="14"/>
        <v>4</v>
      </c>
      <c r="R87" s="203">
        <f>VLOOKUP(Q87,CHOOSE({1,2},$K$84:$K$109,$J$84:$J$109),2,0)</f>
        <v>2</v>
      </c>
      <c r="S87" s="203" t="str">
        <f t="shared" si="15"/>
        <v>B</v>
      </c>
      <c r="T87" s="203" t="str">
        <f t="shared" si="22"/>
        <v>B</v>
      </c>
      <c r="U87" s="65" t="b">
        <f t="shared" si="13"/>
        <v>1</v>
      </c>
      <c r="W87" s="58">
        <f t="shared" si="16"/>
        <v>4</v>
      </c>
      <c r="X87" s="59" t="str">
        <f t="shared" si="20"/>
        <v/>
      </c>
      <c r="Y87" s="59" t="str">
        <f t="shared" si="21"/>
        <v/>
      </c>
      <c r="AV87" s="62">
        <f t="shared" si="19"/>
        <v>710020301</v>
      </c>
      <c r="AW87" s="7"/>
      <c r="AX87" s="7"/>
      <c r="AY87" s="8"/>
      <c r="AZ87" s="8" t="s">
        <v>35</v>
      </c>
      <c r="BA87" s="1" t="s">
        <v>1892</v>
      </c>
      <c r="BB87" s="15">
        <v>710020301</v>
      </c>
      <c r="BC87" s="8" t="s">
        <v>1123</v>
      </c>
    </row>
    <row r="88" spans="1:55">
      <c r="A88" s="260"/>
      <c r="B88" s="76">
        <v>5</v>
      </c>
      <c r="C88" s="122">
        <v>5</v>
      </c>
      <c r="D88" s="123" t="s">
        <v>1951</v>
      </c>
      <c r="E88" s="124" t="s">
        <v>154</v>
      </c>
      <c r="F88" s="125">
        <v>497000086</v>
      </c>
      <c r="G88" s="113" t="s">
        <v>1944</v>
      </c>
      <c r="H88" s="35"/>
      <c r="I88" s="260"/>
      <c r="J88" s="76">
        <v>5</v>
      </c>
      <c r="K88" s="122">
        <v>7</v>
      </c>
      <c r="L88" s="123" t="s">
        <v>1951</v>
      </c>
      <c r="M88" s="124" t="s">
        <v>154</v>
      </c>
      <c r="N88" s="125">
        <v>411080201</v>
      </c>
      <c r="O88" s="194" t="s">
        <v>1944</v>
      </c>
      <c r="Q88" s="203">
        <f t="shared" si="14"/>
        <v>5</v>
      </c>
      <c r="R88" s="203">
        <f>VLOOKUP(Q88,CHOOSE({1,2},$K$84:$K$109,$J$84:$J$109),2,0)</f>
        <v>7</v>
      </c>
      <c r="S88" s="203" t="str">
        <f t="shared" si="15"/>
        <v>E</v>
      </c>
      <c r="T88" s="203" t="str">
        <f t="shared" si="22"/>
        <v>E</v>
      </c>
      <c r="U88" s="65" t="b">
        <f t="shared" si="13"/>
        <v>1</v>
      </c>
      <c r="W88" s="58">
        <f t="shared" si="16"/>
        <v>5</v>
      </c>
      <c r="X88" s="59" t="str">
        <f t="shared" si="17"/>
        <v>E</v>
      </c>
      <c r="Y88" s="59" t="str">
        <f t="shared" si="18"/>
        <v/>
      </c>
      <c r="AV88" s="62">
        <f t="shared" si="19"/>
        <v>710030101</v>
      </c>
      <c r="AW88" s="7"/>
      <c r="AX88" s="7"/>
      <c r="AY88" s="8"/>
      <c r="AZ88" s="8" t="s">
        <v>35</v>
      </c>
      <c r="BA88" s="1" t="s">
        <v>248</v>
      </c>
      <c r="BB88" s="15">
        <v>710030101</v>
      </c>
      <c r="BC88" s="8" t="s">
        <v>1123</v>
      </c>
    </row>
    <row r="89" spans="1:55">
      <c r="A89" s="260"/>
      <c r="B89" s="76">
        <v>6</v>
      </c>
      <c r="C89" s="122">
        <v>6</v>
      </c>
      <c r="D89" s="123" t="s">
        <v>1951</v>
      </c>
      <c r="E89" s="124" t="s">
        <v>154</v>
      </c>
      <c r="F89" s="125">
        <v>497000002</v>
      </c>
      <c r="G89" s="113" t="s">
        <v>1944</v>
      </c>
      <c r="H89" s="35"/>
      <c r="I89" s="260"/>
      <c r="J89" s="76">
        <v>6</v>
      </c>
      <c r="K89" s="122">
        <v>8</v>
      </c>
      <c r="L89" s="123" t="s">
        <v>1951</v>
      </c>
      <c r="M89" s="124" t="s">
        <v>153</v>
      </c>
      <c r="N89" s="125">
        <v>411030108</v>
      </c>
      <c r="O89" s="194" t="s">
        <v>1944</v>
      </c>
      <c r="Q89" s="203">
        <f t="shared" si="14"/>
        <v>6</v>
      </c>
      <c r="R89" s="203">
        <f>VLOOKUP(Q89,CHOOSE({1,2},$K$84:$K$109,$J$84:$J$109),2,0)</f>
        <v>8</v>
      </c>
      <c r="S89" s="203" t="str">
        <f t="shared" si="15"/>
        <v>E</v>
      </c>
      <c r="T89" s="203" t="str">
        <f t="shared" si="22"/>
        <v>E</v>
      </c>
      <c r="U89" s="65" t="b">
        <f t="shared" si="13"/>
        <v>1</v>
      </c>
      <c r="W89" s="58">
        <f t="shared" si="16"/>
        <v>6</v>
      </c>
      <c r="X89" s="59" t="str">
        <f t="shared" si="17"/>
        <v>E</v>
      </c>
      <c r="Y89" s="59" t="str">
        <f t="shared" si="18"/>
        <v/>
      </c>
      <c r="AV89" s="62">
        <f t="shared" si="19"/>
        <v>710030201</v>
      </c>
      <c r="AW89" s="7"/>
      <c r="AX89" s="7"/>
      <c r="AY89" s="8"/>
      <c r="AZ89" s="8" t="s">
        <v>35</v>
      </c>
      <c r="BA89" s="1" t="s">
        <v>1893</v>
      </c>
      <c r="BB89" s="15">
        <v>710030201</v>
      </c>
      <c r="BC89" s="8" t="s">
        <v>1123</v>
      </c>
    </row>
    <row r="90" spans="1:55" ht="15" customHeight="1">
      <c r="A90" s="260"/>
      <c r="B90" s="76">
        <v>7</v>
      </c>
      <c r="C90" s="122">
        <v>7</v>
      </c>
      <c r="D90" s="123" t="s">
        <v>1951</v>
      </c>
      <c r="E90" s="124" t="s">
        <v>154</v>
      </c>
      <c r="F90" s="125">
        <v>411080201</v>
      </c>
      <c r="G90" s="113" t="s">
        <v>1944</v>
      </c>
      <c r="H90" s="35"/>
      <c r="I90" s="260"/>
      <c r="J90" s="76">
        <v>7</v>
      </c>
      <c r="K90" s="122">
        <v>5</v>
      </c>
      <c r="L90" s="123" t="s">
        <v>1951</v>
      </c>
      <c r="M90" s="124" t="s">
        <v>154</v>
      </c>
      <c r="N90" s="125">
        <v>497000086</v>
      </c>
      <c r="O90" s="194" t="s">
        <v>1944</v>
      </c>
      <c r="Q90" s="203">
        <f t="shared" si="14"/>
        <v>7</v>
      </c>
      <c r="R90" s="203">
        <f>VLOOKUP(Q90,CHOOSE({1,2},$K$84:$K$109,$J$84:$J$109),2,0)</f>
        <v>5</v>
      </c>
      <c r="S90" s="203" t="str">
        <f t="shared" si="15"/>
        <v>E</v>
      </c>
      <c r="T90" s="203" t="str">
        <f t="shared" si="22"/>
        <v>E</v>
      </c>
      <c r="U90" s="65" t="b">
        <f t="shared" si="13"/>
        <v>1</v>
      </c>
      <c r="W90" s="58">
        <f t="shared" si="16"/>
        <v>7</v>
      </c>
      <c r="X90" s="59" t="str">
        <f t="shared" si="17"/>
        <v>E</v>
      </c>
      <c r="Y90" s="59" t="str">
        <f t="shared" si="18"/>
        <v>E</v>
      </c>
      <c r="AV90" s="62">
        <f t="shared" si="19"/>
        <v>710030301</v>
      </c>
      <c r="AW90" s="7"/>
      <c r="AX90" s="7"/>
      <c r="AY90" s="8"/>
      <c r="AZ90" s="8" t="s">
        <v>35</v>
      </c>
      <c r="BA90" s="1" t="s">
        <v>250</v>
      </c>
      <c r="BB90" s="15">
        <v>710030301</v>
      </c>
      <c r="BC90" s="8" t="s">
        <v>1123</v>
      </c>
    </row>
    <row r="91" spans="1:55">
      <c r="A91" s="260"/>
      <c r="B91" s="76">
        <v>8</v>
      </c>
      <c r="C91" s="122">
        <v>8</v>
      </c>
      <c r="D91" s="123" t="s">
        <v>1951</v>
      </c>
      <c r="E91" s="124" t="s">
        <v>153</v>
      </c>
      <c r="F91" s="125">
        <v>411030108</v>
      </c>
      <c r="G91" s="113" t="s">
        <v>1944</v>
      </c>
      <c r="H91" s="35"/>
      <c r="I91" s="260"/>
      <c r="J91" s="76">
        <v>8</v>
      </c>
      <c r="K91" s="122">
        <v>6</v>
      </c>
      <c r="L91" s="123" t="s">
        <v>1951</v>
      </c>
      <c r="M91" s="124" t="s">
        <v>154</v>
      </c>
      <c r="N91" s="125">
        <v>497000002</v>
      </c>
      <c r="O91" s="194" t="s">
        <v>1944</v>
      </c>
      <c r="Q91" s="203">
        <f t="shared" si="14"/>
        <v>8</v>
      </c>
      <c r="R91" s="203">
        <f>VLOOKUP(Q91,CHOOSE({1,2},$K$84:$K$109,$J$84:$J$109),2,0)</f>
        <v>6</v>
      </c>
      <c r="S91" s="203" t="str">
        <f t="shared" si="15"/>
        <v>D</v>
      </c>
      <c r="T91" s="203" t="str">
        <f t="shared" si="22"/>
        <v>D</v>
      </c>
      <c r="U91" s="65" t="b">
        <f t="shared" si="13"/>
        <v>1</v>
      </c>
      <c r="W91" s="58">
        <f t="shared" si="16"/>
        <v>8</v>
      </c>
      <c r="X91" s="59" t="str">
        <f t="shared" si="17"/>
        <v>D</v>
      </c>
      <c r="Y91" s="59" t="str">
        <f t="shared" si="18"/>
        <v>E</v>
      </c>
      <c r="AV91" s="62">
        <f t="shared" si="19"/>
        <v>710040101</v>
      </c>
      <c r="AW91" s="7"/>
      <c r="AX91" s="7"/>
      <c r="AY91" s="8"/>
      <c r="AZ91" s="8" t="s">
        <v>35</v>
      </c>
      <c r="BA91" s="1" t="s">
        <v>1894</v>
      </c>
      <c r="BB91" s="15">
        <v>710040101</v>
      </c>
      <c r="BC91" s="8" t="s">
        <v>1123</v>
      </c>
    </row>
    <row r="92" spans="1:55">
      <c r="A92" s="260"/>
      <c r="B92" s="76">
        <v>9</v>
      </c>
      <c r="C92" s="122">
        <v>9</v>
      </c>
      <c r="D92" s="123" t="s">
        <v>1951</v>
      </c>
      <c r="E92" s="124" t="s">
        <v>153</v>
      </c>
      <c r="F92" s="125">
        <v>409041014</v>
      </c>
      <c r="G92" s="113" t="s">
        <v>1944</v>
      </c>
      <c r="H92" s="35"/>
      <c r="I92" s="260"/>
      <c r="J92" s="76">
        <v>9</v>
      </c>
      <c r="K92" s="122">
        <v>10</v>
      </c>
      <c r="L92" s="123" t="s">
        <v>1951</v>
      </c>
      <c r="M92" s="124" t="s">
        <v>152</v>
      </c>
      <c r="N92" s="125">
        <v>411060101</v>
      </c>
      <c r="O92" s="194" t="s">
        <v>1944</v>
      </c>
      <c r="Q92" s="203">
        <f t="shared" si="14"/>
        <v>9</v>
      </c>
      <c r="R92" s="203">
        <f>VLOOKUP(Q92,CHOOSE({1,2},$K$84:$K$109,$J$84:$J$109),2,0)</f>
        <v>11</v>
      </c>
      <c r="S92" s="203" t="str">
        <f t="shared" si="15"/>
        <v>D</v>
      </c>
      <c r="T92" s="203" t="str">
        <f t="shared" si="22"/>
        <v>D</v>
      </c>
      <c r="U92" s="65" t="b">
        <f t="shared" si="13"/>
        <v>1</v>
      </c>
      <c r="W92" s="58">
        <f t="shared" si="16"/>
        <v>9</v>
      </c>
      <c r="X92" s="59" t="str">
        <f t="shared" si="17"/>
        <v>D</v>
      </c>
      <c r="Y92" s="59" t="str">
        <f t="shared" si="18"/>
        <v/>
      </c>
      <c r="AV92" s="62">
        <f t="shared" si="19"/>
        <v>710040201</v>
      </c>
      <c r="AW92" s="7"/>
      <c r="AX92" s="7"/>
      <c r="AY92" s="8"/>
      <c r="AZ92" s="8" t="s">
        <v>35</v>
      </c>
      <c r="BA92" s="1" t="s">
        <v>1895</v>
      </c>
      <c r="BB92" s="15">
        <v>710040201</v>
      </c>
      <c r="BC92" s="8" t="s">
        <v>1123</v>
      </c>
    </row>
    <row r="93" spans="1:55">
      <c r="A93" s="260"/>
      <c r="B93" s="76">
        <v>10</v>
      </c>
      <c r="C93" s="122">
        <v>10</v>
      </c>
      <c r="D93" s="123" t="s">
        <v>1951</v>
      </c>
      <c r="E93" s="124" t="s">
        <v>152</v>
      </c>
      <c r="F93" s="125">
        <v>411060101</v>
      </c>
      <c r="G93" s="113" t="s">
        <v>1944</v>
      </c>
      <c r="H93" s="35"/>
      <c r="I93" s="260"/>
      <c r="J93" s="76">
        <v>10</v>
      </c>
      <c r="K93" s="122">
        <v>11</v>
      </c>
      <c r="L93" s="123" t="s">
        <v>1951</v>
      </c>
      <c r="M93" s="124" t="s">
        <v>1</v>
      </c>
      <c r="N93" s="125">
        <v>412020112</v>
      </c>
      <c r="O93" s="194" t="s">
        <v>1944</v>
      </c>
      <c r="Q93" s="203">
        <f t="shared" si="14"/>
        <v>10</v>
      </c>
      <c r="R93" s="203">
        <f>VLOOKUP(Q93,CHOOSE({1,2},$K$84:$K$109,$J$84:$J$109),2,0)</f>
        <v>9</v>
      </c>
      <c r="S93" s="203" t="str">
        <f t="shared" si="15"/>
        <v>C</v>
      </c>
      <c r="T93" s="203" t="str">
        <f t="shared" si="22"/>
        <v>C</v>
      </c>
      <c r="U93" s="65" t="b">
        <f t="shared" si="13"/>
        <v>1</v>
      </c>
      <c r="W93" s="58">
        <f t="shared" si="16"/>
        <v>10</v>
      </c>
      <c r="X93" s="59" t="str">
        <f t="shared" si="17"/>
        <v/>
      </c>
      <c r="Y93" s="59" t="str">
        <f t="shared" si="18"/>
        <v/>
      </c>
      <c r="AV93" s="62">
        <f t="shared" si="19"/>
        <v>710050101</v>
      </c>
      <c r="AW93" s="7"/>
      <c r="AX93" s="7"/>
      <c r="AY93" s="8"/>
      <c r="AZ93" s="8" t="s">
        <v>35</v>
      </c>
      <c r="BA93" s="1" t="s">
        <v>1896</v>
      </c>
      <c r="BB93" s="15">
        <v>710050101</v>
      </c>
      <c r="BC93" s="8" t="s">
        <v>1123</v>
      </c>
    </row>
    <row r="94" spans="1:55">
      <c r="A94" s="260"/>
      <c r="B94" s="76">
        <v>11</v>
      </c>
      <c r="C94" s="122">
        <v>11</v>
      </c>
      <c r="D94" s="123" t="s">
        <v>1951</v>
      </c>
      <c r="E94" s="124" t="s">
        <v>1</v>
      </c>
      <c r="F94" s="125">
        <v>412020112</v>
      </c>
      <c r="G94" s="113" t="s">
        <v>1944</v>
      </c>
      <c r="H94" s="35"/>
      <c r="I94" s="260"/>
      <c r="J94" s="76">
        <v>11</v>
      </c>
      <c r="K94" s="122">
        <v>9</v>
      </c>
      <c r="L94" s="123" t="s">
        <v>1951</v>
      </c>
      <c r="M94" s="124" t="s">
        <v>153</v>
      </c>
      <c r="N94" s="125">
        <v>409041014</v>
      </c>
      <c r="O94" s="194" t="s">
        <v>1944</v>
      </c>
      <c r="Q94" s="203">
        <f t="shared" si="14"/>
        <v>11</v>
      </c>
      <c r="R94" s="203">
        <f>VLOOKUP(Q94,CHOOSE({1,2},$K$84:$K$109,$J$84:$J$109),2,0)</f>
        <v>10</v>
      </c>
      <c r="S94" s="203" t="str">
        <f t="shared" si="15"/>
        <v>B</v>
      </c>
      <c r="T94" s="203" t="str">
        <f t="shared" si="22"/>
        <v>B</v>
      </c>
      <c r="U94" s="65" t="b">
        <f t="shared" si="13"/>
        <v>1</v>
      </c>
      <c r="W94" s="58">
        <f t="shared" si="16"/>
        <v>11</v>
      </c>
      <c r="X94" s="59" t="str">
        <f t="shared" si="17"/>
        <v/>
      </c>
      <c r="Y94" s="59" t="str">
        <f t="shared" si="18"/>
        <v/>
      </c>
      <c r="AV94" s="62">
        <f t="shared" si="19"/>
        <v>710050201</v>
      </c>
      <c r="AW94" s="7"/>
      <c r="AX94" s="7"/>
      <c r="AY94" s="8"/>
      <c r="AZ94" s="8" t="s">
        <v>35</v>
      </c>
      <c r="BA94" s="1" t="s">
        <v>1897</v>
      </c>
      <c r="BB94" s="15">
        <v>710050201</v>
      </c>
      <c r="BC94" s="8" t="s">
        <v>1123</v>
      </c>
    </row>
    <row r="95" spans="1:55" ht="15" customHeight="1">
      <c r="A95" s="260"/>
      <c r="B95" s="76">
        <v>12</v>
      </c>
      <c r="C95" s="122">
        <v>12</v>
      </c>
      <c r="D95" s="123" t="s">
        <v>1951</v>
      </c>
      <c r="E95" s="124" t="s">
        <v>154</v>
      </c>
      <c r="F95" s="125">
        <v>412030101</v>
      </c>
      <c r="G95" s="113" t="s">
        <v>1944</v>
      </c>
      <c r="H95" s="35"/>
      <c r="I95" s="260"/>
      <c r="J95" s="76">
        <v>12</v>
      </c>
      <c r="K95" s="122">
        <v>14</v>
      </c>
      <c r="L95" s="123" t="s">
        <v>1951</v>
      </c>
      <c r="M95" s="124" t="s">
        <v>0</v>
      </c>
      <c r="N95" s="125">
        <v>412030101</v>
      </c>
      <c r="O95" s="194" t="s">
        <v>1944</v>
      </c>
      <c r="Q95" s="203">
        <f t="shared" si="14"/>
        <v>12</v>
      </c>
      <c r="R95" s="203">
        <f>VLOOKUP(Q95,CHOOSE({1,2},$K$84:$K$109,$J$84:$J$109),2,0)</f>
        <v>15</v>
      </c>
      <c r="S95" s="203" t="str">
        <f t="shared" si="15"/>
        <v>E</v>
      </c>
      <c r="T95" s="203" t="str">
        <f t="shared" si="22"/>
        <v>E</v>
      </c>
      <c r="U95" s="65" t="b">
        <f t="shared" si="13"/>
        <v>1</v>
      </c>
      <c r="W95" s="58">
        <f t="shared" si="16"/>
        <v>12</v>
      </c>
      <c r="X95" s="59" t="str">
        <f t="shared" si="17"/>
        <v>E</v>
      </c>
      <c r="Y95" s="59" t="str">
        <f t="shared" si="18"/>
        <v/>
      </c>
      <c r="AV95" s="62">
        <f t="shared" si="19"/>
        <v>710050301</v>
      </c>
      <c r="AW95" s="7"/>
      <c r="AX95" s="7"/>
      <c r="AY95" s="8"/>
      <c r="AZ95" s="8" t="s">
        <v>35</v>
      </c>
      <c r="BA95" s="1" t="s">
        <v>255</v>
      </c>
      <c r="BB95" s="15">
        <v>710050301</v>
      </c>
      <c r="BC95" s="8" t="s">
        <v>1123</v>
      </c>
    </row>
    <row r="96" spans="1:55">
      <c r="A96" s="260"/>
      <c r="B96" s="76">
        <v>13</v>
      </c>
      <c r="C96" s="122">
        <v>13</v>
      </c>
      <c r="D96" s="123" t="s">
        <v>1951</v>
      </c>
      <c r="E96" s="124" t="s">
        <v>154</v>
      </c>
      <c r="F96" s="125">
        <v>410020311</v>
      </c>
      <c r="G96" s="113" t="s">
        <v>1944</v>
      </c>
      <c r="H96" s="35"/>
      <c r="I96" s="260"/>
      <c r="J96" s="76">
        <v>13</v>
      </c>
      <c r="K96" s="122">
        <v>15</v>
      </c>
      <c r="L96" s="123" t="s">
        <v>1951</v>
      </c>
      <c r="M96" s="124" t="s">
        <v>153</v>
      </c>
      <c r="N96" s="125">
        <v>410020113</v>
      </c>
      <c r="O96" s="194" t="s">
        <v>1944</v>
      </c>
      <c r="Q96" s="203">
        <f t="shared" si="14"/>
        <v>13</v>
      </c>
      <c r="R96" s="203">
        <f>VLOOKUP(Q96,CHOOSE({1,2},$K$84:$K$109,$J$84:$J$109),2,0)</f>
        <v>16</v>
      </c>
      <c r="S96" s="203" t="str">
        <f t="shared" si="15"/>
        <v>E</v>
      </c>
      <c r="T96" s="203" t="str">
        <f t="shared" si="22"/>
        <v>E</v>
      </c>
      <c r="U96" s="65" t="b">
        <f t="shared" si="13"/>
        <v>1</v>
      </c>
      <c r="W96" s="58">
        <f t="shared" si="16"/>
        <v>13</v>
      </c>
      <c r="X96" s="59" t="str">
        <f t="shared" si="17"/>
        <v>E</v>
      </c>
      <c r="Y96" s="59" t="str">
        <f t="shared" si="18"/>
        <v/>
      </c>
      <c r="AV96" s="62">
        <f t="shared" si="19"/>
        <v>710060101</v>
      </c>
      <c r="AW96" s="7"/>
      <c r="AX96" s="7"/>
      <c r="AY96" s="8"/>
      <c r="AZ96" s="8" t="s">
        <v>35</v>
      </c>
      <c r="BA96" s="1" t="s">
        <v>256</v>
      </c>
      <c r="BB96" s="15">
        <v>710060101</v>
      </c>
      <c r="BC96" s="8" t="s">
        <v>1123</v>
      </c>
    </row>
    <row r="97" spans="1:55">
      <c r="A97" s="260"/>
      <c r="B97" s="76">
        <v>14</v>
      </c>
      <c r="C97" s="122">
        <v>14</v>
      </c>
      <c r="D97" s="123" t="s">
        <v>1951</v>
      </c>
      <c r="E97" s="124" t="s">
        <v>0</v>
      </c>
      <c r="F97" s="125">
        <v>412030101</v>
      </c>
      <c r="G97" s="113" t="s">
        <v>1944</v>
      </c>
      <c r="H97" s="35"/>
      <c r="I97" s="260"/>
      <c r="J97" s="76">
        <v>14</v>
      </c>
      <c r="K97" s="122">
        <v>16</v>
      </c>
      <c r="L97" s="123" t="s">
        <v>1951</v>
      </c>
      <c r="M97" s="124" t="s">
        <v>0</v>
      </c>
      <c r="N97" s="125">
        <v>412030101</v>
      </c>
      <c r="O97" s="194" t="s">
        <v>1944</v>
      </c>
      <c r="Q97" s="203">
        <f t="shared" si="14"/>
        <v>14</v>
      </c>
      <c r="R97" s="203">
        <f>VLOOKUP(Q97,CHOOSE({1,2},$K$84:$K$109,$J$84:$J$109),2,0)</f>
        <v>12</v>
      </c>
      <c r="S97" s="203" t="str">
        <f t="shared" si="15"/>
        <v>A</v>
      </c>
      <c r="T97" s="203" t="str">
        <f t="shared" si="22"/>
        <v>A</v>
      </c>
      <c r="U97" s="65" t="b">
        <f t="shared" si="13"/>
        <v>1</v>
      </c>
      <c r="W97" s="58">
        <f t="shared" si="16"/>
        <v>14</v>
      </c>
      <c r="X97" s="59" t="str">
        <f t="shared" si="17"/>
        <v/>
      </c>
      <c r="Y97" s="59" t="str">
        <f t="shared" si="18"/>
        <v/>
      </c>
      <c r="AV97" s="62">
        <f t="shared" si="19"/>
        <v>710060201</v>
      </c>
      <c r="AW97" s="7"/>
      <c r="AX97" s="7"/>
      <c r="AY97" s="8"/>
      <c r="AZ97" s="8" t="s">
        <v>35</v>
      </c>
      <c r="BA97" s="1" t="s">
        <v>257</v>
      </c>
      <c r="BB97" s="15">
        <v>710060201</v>
      </c>
      <c r="BC97" s="8" t="s">
        <v>1123</v>
      </c>
    </row>
    <row r="98" spans="1:55">
      <c r="A98" s="260"/>
      <c r="B98" s="76">
        <v>15</v>
      </c>
      <c r="C98" s="122">
        <v>15</v>
      </c>
      <c r="D98" s="123" t="s">
        <v>1951</v>
      </c>
      <c r="E98" s="124" t="s">
        <v>153</v>
      </c>
      <c r="F98" s="125">
        <v>410020113</v>
      </c>
      <c r="G98" s="113" t="s">
        <v>1944</v>
      </c>
      <c r="H98" s="35"/>
      <c r="I98" s="260"/>
      <c r="J98" s="76">
        <v>15</v>
      </c>
      <c r="K98" s="122">
        <v>12</v>
      </c>
      <c r="L98" s="123" t="s">
        <v>1951</v>
      </c>
      <c r="M98" s="124" t="s">
        <v>154</v>
      </c>
      <c r="N98" s="125">
        <v>412030101</v>
      </c>
      <c r="O98" s="194" t="s">
        <v>1944</v>
      </c>
      <c r="Q98" s="203">
        <f t="shared" si="14"/>
        <v>15</v>
      </c>
      <c r="R98" s="203">
        <f>VLOOKUP(Q98,CHOOSE({1,2},$K$84:$K$109,$J$84:$J$109),2,0)</f>
        <v>13</v>
      </c>
      <c r="S98" s="203" t="str">
        <f t="shared" si="15"/>
        <v>D</v>
      </c>
      <c r="T98" s="203" t="str">
        <f t="shared" si="22"/>
        <v>D</v>
      </c>
      <c r="U98" s="65" t="b">
        <f t="shared" si="13"/>
        <v>1</v>
      </c>
      <c r="W98" s="58">
        <f t="shared" si="16"/>
        <v>15</v>
      </c>
      <c r="X98" s="59" t="str">
        <f t="shared" si="17"/>
        <v/>
      </c>
      <c r="Y98" s="59" t="str">
        <f t="shared" si="18"/>
        <v>E</v>
      </c>
      <c r="AV98" s="62">
        <f t="shared" si="19"/>
        <v>710070101</v>
      </c>
      <c r="AW98" s="7"/>
      <c r="AX98" s="7"/>
      <c r="AY98" s="8"/>
      <c r="AZ98" s="8" t="s">
        <v>35</v>
      </c>
      <c r="BA98" s="1" t="s">
        <v>258</v>
      </c>
      <c r="BB98" s="15">
        <v>710070101</v>
      </c>
      <c r="BC98" s="8" t="s">
        <v>1123</v>
      </c>
    </row>
    <row r="99" spans="1:55">
      <c r="A99" s="260"/>
      <c r="B99" s="76">
        <v>16</v>
      </c>
      <c r="C99" s="122">
        <v>16</v>
      </c>
      <c r="D99" s="123" t="s">
        <v>1951</v>
      </c>
      <c r="E99" s="124" t="s">
        <v>0</v>
      </c>
      <c r="F99" s="125">
        <v>412030101</v>
      </c>
      <c r="G99" s="113" t="s">
        <v>1944</v>
      </c>
      <c r="H99" s="35"/>
      <c r="I99" s="260"/>
      <c r="J99" s="76">
        <v>16</v>
      </c>
      <c r="K99" s="122">
        <v>13</v>
      </c>
      <c r="L99" s="123" t="s">
        <v>1951</v>
      </c>
      <c r="M99" s="124" t="s">
        <v>154</v>
      </c>
      <c r="N99" s="125">
        <v>410020311</v>
      </c>
      <c r="O99" s="194" t="s">
        <v>1944</v>
      </c>
      <c r="Q99" s="203">
        <f t="shared" si="14"/>
        <v>16</v>
      </c>
      <c r="R99" s="203">
        <f>VLOOKUP(Q99,CHOOSE({1,2},$K$84:$K$109,$J$84:$J$109),2,0)</f>
        <v>14</v>
      </c>
      <c r="S99" s="203" t="str">
        <f t="shared" si="15"/>
        <v>A</v>
      </c>
      <c r="T99" s="203" t="str">
        <f t="shared" si="22"/>
        <v>A</v>
      </c>
      <c r="U99" s="65" t="b">
        <f t="shared" si="13"/>
        <v>1</v>
      </c>
      <c r="W99" s="58">
        <f t="shared" si="16"/>
        <v>16</v>
      </c>
      <c r="X99" s="59" t="str">
        <f t="shared" si="17"/>
        <v/>
      </c>
      <c r="Y99" s="59" t="str">
        <f t="shared" si="18"/>
        <v>E</v>
      </c>
      <c r="AV99" s="62">
        <f t="shared" si="19"/>
        <v>710080101</v>
      </c>
      <c r="AW99" s="7"/>
      <c r="AX99" s="7"/>
      <c r="AY99" s="8"/>
      <c r="AZ99" s="8" t="s">
        <v>35</v>
      </c>
      <c r="BA99" s="1" t="s">
        <v>259</v>
      </c>
      <c r="BB99" s="15">
        <v>710080101</v>
      </c>
      <c r="BC99" s="8" t="s">
        <v>1123</v>
      </c>
    </row>
    <row r="100" spans="1:55">
      <c r="A100" s="260"/>
      <c r="B100" s="76">
        <v>17</v>
      </c>
      <c r="C100" s="122">
        <v>17</v>
      </c>
      <c r="D100" s="123" t="s">
        <v>1951</v>
      </c>
      <c r="E100" s="124" t="s">
        <v>1</v>
      </c>
      <c r="F100" s="125">
        <v>412040107</v>
      </c>
      <c r="G100" s="113" t="s">
        <v>1944</v>
      </c>
      <c r="H100" s="35"/>
      <c r="I100" s="260"/>
      <c r="J100" s="76">
        <v>17</v>
      </c>
      <c r="K100" s="122">
        <v>19</v>
      </c>
      <c r="L100" s="123" t="s">
        <v>1951</v>
      </c>
      <c r="M100" s="124" t="s">
        <v>1</v>
      </c>
      <c r="N100" s="125">
        <v>409030315</v>
      </c>
      <c r="O100" s="194" t="s">
        <v>1944</v>
      </c>
      <c r="Q100" s="203">
        <f t="shared" si="14"/>
        <v>17</v>
      </c>
      <c r="R100" s="203">
        <f>VLOOKUP(Q100,CHOOSE({1,2},$K$84:$K$109,$J$84:$J$109),2,0)</f>
        <v>19</v>
      </c>
      <c r="S100" s="203" t="str">
        <f t="shared" si="15"/>
        <v>B</v>
      </c>
      <c r="T100" s="203" t="str">
        <f t="shared" si="22"/>
        <v>B</v>
      </c>
      <c r="U100" s="65" t="b">
        <f t="shared" si="13"/>
        <v>1</v>
      </c>
      <c r="W100" s="58">
        <f t="shared" si="16"/>
        <v>17</v>
      </c>
      <c r="X100" s="59" t="str">
        <f t="shared" si="17"/>
        <v/>
      </c>
      <c r="Y100" s="59" t="str">
        <f t="shared" si="18"/>
        <v/>
      </c>
      <c r="AV100" s="62">
        <f t="shared" si="19"/>
        <v>710080201</v>
      </c>
      <c r="AW100" s="7"/>
      <c r="AX100" s="7"/>
      <c r="AY100" s="8"/>
      <c r="AZ100" s="8" t="s">
        <v>35</v>
      </c>
      <c r="BA100" s="1" t="s">
        <v>260</v>
      </c>
      <c r="BB100" s="15">
        <v>710080201</v>
      </c>
      <c r="BC100" s="8" t="s">
        <v>1123</v>
      </c>
    </row>
    <row r="101" spans="1:55">
      <c r="A101" s="260"/>
      <c r="B101" s="76">
        <v>18</v>
      </c>
      <c r="C101" s="122">
        <v>18</v>
      </c>
      <c r="D101" s="123" t="s">
        <v>1951</v>
      </c>
      <c r="E101" s="124" t="s">
        <v>153</v>
      </c>
      <c r="F101" s="125">
        <v>497000079</v>
      </c>
      <c r="G101" s="113" t="s">
        <v>1944</v>
      </c>
      <c r="H101" s="35"/>
      <c r="I101" s="260"/>
      <c r="J101" s="76">
        <v>18</v>
      </c>
      <c r="K101" s="122">
        <v>20</v>
      </c>
      <c r="L101" s="123" t="s">
        <v>1951</v>
      </c>
      <c r="M101" s="124" t="s">
        <v>152</v>
      </c>
      <c r="N101" s="125">
        <v>410020112</v>
      </c>
      <c r="O101" s="194" t="s">
        <v>1944</v>
      </c>
      <c r="Q101" s="203">
        <f t="shared" si="14"/>
        <v>18</v>
      </c>
      <c r="R101" s="203">
        <f>VLOOKUP(Q101,CHOOSE({1,2},$K$84:$K$109,$J$84:$J$109),2,0)</f>
        <v>20</v>
      </c>
      <c r="S101" s="203" t="str">
        <f t="shared" si="15"/>
        <v>D</v>
      </c>
      <c r="T101" s="203" t="str">
        <f t="shared" si="22"/>
        <v>D</v>
      </c>
      <c r="U101" s="65" t="b">
        <f t="shared" si="13"/>
        <v>1</v>
      </c>
      <c r="W101" s="58">
        <f t="shared" si="16"/>
        <v>18</v>
      </c>
      <c r="X101" s="59" t="str">
        <f t="shared" si="17"/>
        <v/>
      </c>
      <c r="Y101" s="59" t="str">
        <f t="shared" si="18"/>
        <v/>
      </c>
      <c r="AV101" s="62">
        <f t="shared" si="19"/>
        <v>711010101</v>
      </c>
      <c r="AW101" s="7"/>
      <c r="AX101" s="7"/>
      <c r="AY101" s="8"/>
      <c r="AZ101" s="8" t="s">
        <v>35</v>
      </c>
      <c r="BA101" s="1" t="s">
        <v>226</v>
      </c>
      <c r="BB101" s="15">
        <v>711010101</v>
      </c>
      <c r="BC101" s="8" t="s">
        <v>1126</v>
      </c>
    </row>
    <row r="102" spans="1:55">
      <c r="A102" s="260"/>
      <c r="B102" s="76">
        <v>19</v>
      </c>
      <c r="C102" s="122">
        <v>19</v>
      </c>
      <c r="D102" s="123" t="s">
        <v>1951</v>
      </c>
      <c r="E102" s="124" t="s">
        <v>1</v>
      </c>
      <c r="F102" s="125">
        <v>409030315</v>
      </c>
      <c r="G102" s="113" t="s">
        <v>1944</v>
      </c>
      <c r="H102" s="35"/>
      <c r="I102" s="260"/>
      <c r="J102" s="76">
        <v>19</v>
      </c>
      <c r="K102" s="122">
        <v>17</v>
      </c>
      <c r="L102" s="123" t="s">
        <v>1951</v>
      </c>
      <c r="M102" s="124" t="s">
        <v>1</v>
      </c>
      <c r="N102" s="125">
        <v>412040107</v>
      </c>
      <c r="O102" s="194" t="s">
        <v>1944</v>
      </c>
      <c r="Q102" s="203">
        <f t="shared" si="14"/>
        <v>19</v>
      </c>
      <c r="R102" s="203">
        <f>VLOOKUP(Q102,CHOOSE({1,2},$K$84:$K$109,$J$84:$J$109),2,0)</f>
        <v>17</v>
      </c>
      <c r="S102" s="203" t="str">
        <f t="shared" si="15"/>
        <v>B</v>
      </c>
      <c r="T102" s="203" t="str">
        <f t="shared" si="22"/>
        <v>B</v>
      </c>
      <c r="U102" s="65" t="b">
        <f t="shared" si="13"/>
        <v>1</v>
      </c>
      <c r="W102" s="58">
        <f t="shared" si="16"/>
        <v>19</v>
      </c>
      <c r="X102" s="59" t="str">
        <f t="shared" si="17"/>
        <v/>
      </c>
      <c r="Y102" s="59" t="str">
        <f t="shared" si="18"/>
        <v/>
      </c>
      <c r="AV102" s="62">
        <f t="shared" si="19"/>
        <v>711010201</v>
      </c>
      <c r="AW102" s="7"/>
      <c r="AX102" s="7"/>
      <c r="AY102" s="8"/>
      <c r="AZ102" s="8" t="s">
        <v>35</v>
      </c>
      <c r="BA102" s="1" t="s">
        <v>1898</v>
      </c>
      <c r="BB102" s="15">
        <v>711010201</v>
      </c>
      <c r="BC102" s="8" t="s">
        <v>1126</v>
      </c>
    </row>
    <row r="103" spans="1:55">
      <c r="A103" s="260"/>
      <c r="B103" s="76">
        <v>20</v>
      </c>
      <c r="C103" s="122">
        <v>20</v>
      </c>
      <c r="D103" s="123" t="s">
        <v>1951</v>
      </c>
      <c r="E103" s="124" t="s">
        <v>152</v>
      </c>
      <c r="F103" s="125">
        <v>410020112</v>
      </c>
      <c r="G103" s="113" t="s">
        <v>1944</v>
      </c>
      <c r="H103" s="35"/>
      <c r="I103" s="260"/>
      <c r="J103" s="76">
        <v>20</v>
      </c>
      <c r="K103" s="122">
        <v>18</v>
      </c>
      <c r="L103" s="123" t="s">
        <v>1951</v>
      </c>
      <c r="M103" s="124" t="s">
        <v>153</v>
      </c>
      <c r="N103" s="125">
        <v>497000079</v>
      </c>
      <c r="O103" s="194" t="s">
        <v>1944</v>
      </c>
      <c r="Q103" s="203">
        <f t="shared" si="14"/>
        <v>20</v>
      </c>
      <c r="R103" s="203">
        <f>VLOOKUP(Q103,CHOOSE({1,2},$K$84:$K$109,$J$84:$J$109),2,0)</f>
        <v>18</v>
      </c>
      <c r="S103" s="203" t="str">
        <f t="shared" si="15"/>
        <v>C</v>
      </c>
      <c r="T103" s="203" t="str">
        <f t="shared" si="22"/>
        <v>C</v>
      </c>
      <c r="U103" s="65" t="b">
        <f t="shared" si="13"/>
        <v>1</v>
      </c>
      <c r="W103" s="58">
        <f t="shared" si="16"/>
        <v>20</v>
      </c>
      <c r="X103" s="59" t="str">
        <f t="shared" si="17"/>
        <v/>
      </c>
      <c r="Y103" s="59" t="str">
        <f t="shared" si="18"/>
        <v/>
      </c>
      <c r="AV103" s="62">
        <f t="shared" si="19"/>
        <v>711010301</v>
      </c>
      <c r="AW103" s="7"/>
      <c r="AX103" s="7"/>
      <c r="AY103" s="8"/>
      <c r="AZ103" s="8" t="s">
        <v>35</v>
      </c>
      <c r="BA103" s="1" t="s">
        <v>228</v>
      </c>
      <c r="BB103" s="15">
        <v>711010301</v>
      </c>
      <c r="BC103" s="8" t="s">
        <v>1126</v>
      </c>
    </row>
    <row r="104" spans="1:55">
      <c r="A104" s="260"/>
      <c r="B104" s="76">
        <v>21</v>
      </c>
      <c r="C104" s="122">
        <v>21</v>
      </c>
      <c r="D104" s="123" t="s">
        <v>1951</v>
      </c>
      <c r="E104" s="124" t="s">
        <v>1</v>
      </c>
      <c r="F104" s="125">
        <v>412030101</v>
      </c>
      <c r="G104" s="113" t="s">
        <v>1944</v>
      </c>
      <c r="H104" s="35"/>
      <c r="I104" s="260"/>
      <c r="J104" s="76">
        <v>21</v>
      </c>
      <c r="K104" s="122">
        <v>24</v>
      </c>
      <c r="L104" s="123" t="s">
        <v>1951</v>
      </c>
      <c r="M104" s="124" t="s">
        <v>0</v>
      </c>
      <c r="N104" s="125">
        <v>412030213</v>
      </c>
      <c r="O104" s="194" t="s">
        <v>1944</v>
      </c>
      <c r="Q104" s="203">
        <f t="shared" si="14"/>
        <v>21</v>
      </c>
      <c r="R104" s="203">
        <f>VLOOKUP(Q104,CHOOSE({1,2},$K$84:$K$109,$J$84:$J$109),2,0)</f>
        <v>22</v>
      </c>
      <c r="S104" s="203" t="str">
        <f t="shared" si="15"/>
        <v>B</v>
      </c>
      <c r="T104" s="203" t="str">
        <f t="shared" si="22"/>
        <v>B</v>
      </c>
      <c r="U104" s="65" t="b">
        <f t="shared" si="13"/>
        <v>1</v>
      </c>
      <c r="W104" s="58">
        <f t="shared" si="16"/>
        <v>21</v>
      </c>
      <c r="X104" s="59" t="str">
        <f t="shared" si="17"/>
        <v>B</v>
      </c>
      <c r="Y104" s="59" t="str">
        <f t="shared" si="18"/>
        <v/>
      </c>
      <c r="AV104" s="62">
        <f t="shared" si="19"/>
        <v>711020101</v>
      </c>
      <c r="AW104" s="7"/>
      <c r="AX104" s="7"/>
      <c r="AY104" s="8"/>
      <c r="AZ104" s="8" t="s">
        <v>35</v>
      </c>
      <c r="BA104" s="1" t="s">
        <v>229</v>
      </c>
      <c r="BB104" s="15">
        <v>711020101</v>
      </c>
      <c r="BC104" s="8" t="s">
        <v>1126</v>
      </c>
    </row>
    <row r="105" spans="1:55">
      <c r="A105" s="260"/>
      <c r="B105" s="76">
        <v>22</v>
      </c>
      <c r="C105" s="122">
        <v>22</v>
      </c>
      <c r="D105" s="123" t="s">
        <v>1951</v>
      </c>
      <c r="E105" s="124" t="s">
        <v>1</v>
      </c>
      <c r="F105" s="125">
        <v>497000110</v>
      </c>
      <c r="G105" s="113" t="s">
        <v>1944</v>
      </c>
      <c r="H105" s="35"/>
      <c r="I105" s="260"/>
      <c r="J105" s="76">
        <v>22</v>
      </c>
      <c r="K105" s="122">
        <v>21</v>
      </c>
      <c r="L105" s="123" t="s">
        <v>1951</v>
      </c>
      <c r="M105" s="124" t="s">
        <v>1</v>
      </c>
      <c r="N105" s="125">
        <v>412030101</v>
      </c>
      <c r="O105" s="194" t="s">
        <v>1944</v>
      </c>
      <c r="Q105" s="203">
        <f t="shared" si="14"/>
        <v>22</v>
      </c>
      <c r="R105" s="203">
        <f>VLOOKUP(Q105,CHOOSE({1,2},$K$84:$K$109,$J$84:$J$109),2,0)</f>
        <v>25</v>
      </c>
      <c r="S105" s="203" t="str">
        <f t="shared" si="15"/>
        <v>B</v>
      </c>
      <c r="T105" s="203" t="str">
        <f t="shared" si="22"/>
        <v>B</v>
      </c>
      <c r="U105" s="65" t="b">
        <f t="shared" si="13"/>
        <v>1</v>
      </c>
      <c r="W105" s="58">
        <f t="shared" si="16"/>
        <v>22</v>
      </c>
      <c r="X105" s="59" t="str">
        <f t="shared" si="17"/>
        <v>B</v>
      </c>
      <c r="Y105" s="59" t="str">
        <f t="shared" si="18"/>
        <v/>
      </c>
      <c r="AV105" s="62">
        <f t="shared" si="19"/>
        <v>711020201</v>
      </c>
      <c r="AW105" s="7"/>
      <c r="AX105" s="7"/>
      <c r="AY105" s="8"/>
      <c r="AZ105" s="8" t="s">
        <v>35</v>
      </c>
      <c r="BA105" s="1" t="s">
        <v>1899</v>
      </c>
      <c r="BB105" s="15">
        <v>711020201</v>
      </c>
      <c r="BC105" s="8" t="s">
        <v>1126</v>
      </c>
    </row>
    <row r="106" spans="1:55" ht="15" customHeight="1">
      <c r="A106" s="260"/>
      <c r="B106" s="76">
        <v>23</v>
      </c>
      <c r="C106" s="122">
        <v>23</v>
      </c>
      <c r="D106" s="123" t="s">
        <v>1951</v>
      </c>
      <c r="E106" s="124" t="s">
        <v>0</v>
      </c>
      <c r="F106" s="125">
        <v>412040107</v>
      </c>
      <c r="G106" s="113" t="s">
        <v>1944</v>
      </c>
      <c r="H106" s="35"/>
      <c r="I106" s="260"/>
      <c r="J106" s="76">
        <v>23</v>
      </c>
      <c r="K106" s="122">
        <v>25</v>
      </c>
      <c r="L106" s="123" t="s">
        <v>1951</v>
      </c>
      <c r="M106" s="124" t="s">
        <v>0</v>
      </c>
      <c r="N106" s="125">
        <v>409040601</v>
      </c>
      <c r="O106" s="194" t="s">
        <v>1944</v>
      </c>
      <c r="Q106" s="203">
        <f t="shared" si="14"/>
        <v>23</v>
      </c>
      <c r="R106" s="203">
        <f>VLOOKUP(Q106,CHOOSE({1,2},$K$84:$K$109,$J$84:$J$109),2,0)</f>
        <v>24</v>
      </c>
      <c r="S106" s="203" t="str">
        <f t="shared" si="15"/>
        <v>A</v>
      </c>
      <c r="T106" s="203" t="str">
        <f t="shared" si="22"/>
        <v>A</v>
      </c>
      <c r="U106" s="65" t="b">
        <f t="shared" si="13"/>
        <v>1</v>
      </c>
      <c r="W106" s="58">
        <f t="shared" si="16"/>
        <v>23</v>
      </c>
      <c r="X106" s="59" t="str">
        <f t="shared" si="17"/>
        <v>A</v>
      </c>
      <c r="Y106" s="59" t="str">
        <f t="shared" si="18"/>
        <v>A</v>
      </c>
      <c r="AV106" s="62">
        <f t="shared" si="19"/>
        <v>711030101</v>
      </c>
      <c r="AW106" s="7"/>
      <c r="AX106" s="7"/>
      <c r="AY106" s="8"/>
      <c r="AZ106" s="8" t="s">
        <v>35</v>
      </c>
      <c r="BA106" s="1" t="s">
        <v>1900</v>
      </c>
      <c r="BB106" s="15">
        <v>711030101</v>
      </c>
      <c r="BC106" s="8" t="s">
        <v>1126</v>
      </c>
    </row>
    <row r="107" spans="1:55">
      <c r="A107" s="260"/>
      <c r="B107" s="76">
        <v>24</v>
      </c>
      <c r="C107" s="122">
        <v>24</v>
      </c>
      <c r="D107" s="123" t="s">
        <v>1951</v>
      </c>
      <c r="E107" s="124" t="s">
        <v>0</v>
      </c>
      <c r="F107" s="125">
        <v>412030213</v>
      </c>
      <c r="G107" s="113" t="s">
        <v>1944</v>
      </c>
      <c r="H107" s="35"/>
      <c r="I107" s="260"/>
      <c r="J107" s="76">
        <v>24</v>
      </c>
      <c r="K107" s="122">
        <v>23</v>
      </c>
      <c r="L107" s="123" t="s">
        <v>1951</v>
      </c>
      <c r="M107" s="124" t="s">
        <v>0</v>
      </c>
      <c r="N107" s="125">
        <v>412040107</v>
      </c>
      <c r="O107" s="194" t="s">
        <v>1944</v>
      </c>
      <c r="Q107" s="203">
        <f t="shared" si="14"/>
        <v>24</v>
      </c>
      <c r="R107" s="203">
        <f>VLOOKUP(Q107,CHOOSE({1,2},$K$84:$K$109,$J$84:$J$109),2,0)</f>
        <v>21</v>
      </c>
      <c r="S107" s="203" t="str">
        <f t="shared" si="15"/>
        <v>A</v>
      </c>
      <c r="T107" s="203" t="str">
        <f t="shared" si="22"/>
        <v>A</v>
      </c>
      <c r="U107" s="65" t="b">
        <f t="shared" si="13"/>
        <v>1</v>
      </c>
      <c r="W107" s="58">
        <f t="shared" si="16"/>
        <v>24</v>
      </c>
      <c r="X107" s="59" t="str">
        <f t="shared" si="17"/>
        <v>A</v>
      </c>
      <c r="Y107" s="59" t="str">
        <f t="shared" si="18"/>
        <v>A</v>
      </c>
      <c r="AV107" s="62">
        <f t="shared" si="19"/>
        <v>711030201</v>
      </c>
      <c r="AW107" s="7"/>
      <c r="AX107" s="7"/>
      <c r="AY107" s="8"/>
      <c r="AZ107" s="8" t="s">
        <v>35</v>
      </c>
      <c r="BA107" s="1" t="s">
        <v>1901</v>
      </c>
      <c r="BB107" s="15">
        <v>711030201</v>
      </c>
      <c r="BC107" s="8" t="s">
        <v>1126</v>
      </c>
    </row>
    <row r="108" spans="1:55">
      <c r="A108" s="260"/>
      <c r="B108" s="76">
        <v>25</v>
      </c>
      <c r="C108" s="122">
        <v>25</v>
      </c>
      <c r="D108" s="123" t="s">
        <v>1951</v>
      </c>
      <c r="E108" s="124" t="s">
        <v>0</v>
      </c>
      <c r="F108" s="125">
        <v>409040601</v>
      </c>
      <c r="G108" s="113" t="s">
        <v>1944</v>
      </c>
      <c r="H108" s="35"/>
      <c r="I108" s="260"/>
      <c r="J108" s="76">
        <v>25</v>
      </c>
      <c r="K108" s="122">
        <v>22</v>
      </c>
      <c r="L108" s="123" t="s">
        <v>1951</v>
      </c>
      <c r="M108" s="124" t="s">
        <v>1</v>
      </c>
      <c r="N108" s="125">
        <v>497000110</v>
      </c>
      <c r="O108" s="194" t="s">
        <v>1944</v>
      </c>
      <c r="Q108" s="203">
        <f t="shared" si="14"/>
        <v>25</v>
      </c>
      <c r="R108" s="203">
        <f>VLOOKUP(Q108,CHOOSE({1,2},$K$84:$K$109,$J$84:$J$109),2,0)</f>
        <v>23</v>
      </c>
      <c r="S108" s="203" t="str">
        <f t="shared" si="15"/>
        <v>A</v>
      </c>
      <c r="T108" s="203" t="str">
        <f t="shared" si="22"/>
        <v>A</v>
      </c>
      <c r="U108" s="65" t="b">
        <f t="shared" si="13"/>
        <v>1</v>
      </c>
      <c r="W108" s="58">
        <f t="shared" si="16"/>
        <v>25</v>
      </c>
      <c r="X108" s="59" t="str">
        <f t="shared" si="17"/>
        <v>A</v>
      </c>
      <c r="Y108" s="59" t="str">
        <f t="shared" si="18"/>
        <v/>
      </c>
      <c r="AV108" s="62">
        <f t="shared" si="19"/>
        <v>711040101</v>
      </c>
      <c r="AW108" s="7"/>
      <c r="AX108" s="7"/>
      <c r="AY108" s="8"/>
      <c r="AZ108" s="8" t="s">
        <v>35</v>
      </c>
      <c r="BA108" s="1" t="s">
        <v>231</v>
      </c>
      <c r="BB108" s="15">
        <v>711040101</v>
      </c>
      <c r="BC108" s="8" t="s">
        <v>1126</v>
      </c>
    </row>
    <row r="109" spans="1:55" ht="15" customHeight="1">
      <c r="A109" s="260"/>
      <c r="B109" s="124">
        <v>26</v>
      </c>
      <c r="C109" s="122">
        <v>26</v>
      </c>
      <c r="D109" s="123" t="s">
        <v>1951</v>
      </c>
      <c r="E109" s="124" t="s">
        <v>152</v>
      </c>
      <c r="F109" s="125">
        <v>412040301</v>
      </c>
      <c r="G109" s="113" t="s">
        <v>1944</v>
      </c>
      <c r="H109" s="35"/>
      <c r="I109" s="264"/>
      <c r="J109" s="122">
        <v>26</v>
      </c>
      <c r="K109" s="122">
        <v>26</v>
      </c>
      <c r="L109" s="123" t="s">
        <v>1951</v>
      </c>
      <c r="M109" s="124" t="s">
        <v>152</v>
      </c>
      <c r="N109" s="125">
        <v>412040301</v>
      </c>
      <c r="O109" s="194" t="s">
        <v>1944</v>
      </c>
      <c r="Q109" s="204">
        <f t="shared" si="14"/>
        <v>26</v>
      </c>
      <c r="R109" s="204">
        <f>VLOOKUP(Q109,CHOOSE({1,2},$K$84:$K$109,$J$84:$J$109),2,0)</f>
        <v>26</v>
      </c>
      <c r="S109" s="204" t="str">
        <f t="shared" si="15"/>
        <v>C</v>
      </c>
      <c r="T109" s="204" t="str">
        <f t="shared" si="22"/>
        <v>C</v>
      </c>
      <c r="U109" s="75" t="b">
        <f t="shared" si="13"/>
        <v>1</v>
      </c>
      <c r="W109" s="58">
        <f t="shared" si="16"/>
        <v>26</v>
      </c>
      <c r="X109" s="59" t="str">
        <f t="shared" si="17"/>
        <v/>
      </c>
      <c r="Y109" s="59" t="str">
        <f t="shared" si="18"/>
        <v>C</v>
      </c>
      <c r="AV109" s="62">
        <f t="shared" si="19"/>
        <v>711040201</v>
      </c>
      <c r="AW109" s="7"/>
      <c r="AX109" s="7"/>
      <c r="AY109" s="8"/>
      <c r="AZ109" s="8" t="s">
        <v>35</v>
      </c>
      <c r="BA109" s="1" t="s">
        <v>232</v>
      </c>
      <c r="BB109" s="15">
        <v>711040201</v>
      </c>
      <c r="BC109" s="8" t="s">
        <v>1126</v>
      </c>
    </row>
    <row r="110" spans="1:55">
      <c r="A110" s="261" t="s">
        <v>9</v>
      </c>
      <c r="B110" s="180">
        <v>27</v>
      </c>
      <c r="C110" s="178">
        <v>27</v>
      </c>
      <c r="D110" s="179" t="s">
        <v>1952</v>
      </c>
      <c r="E110" s="180" t="s">
        <v>153</v>
      </c>
      <c r="F110" s="181">
        <v>410030501</v>
      </c>
      <c r="G110" s="113" t="s">
        <v>1944</v>
      </c>
      <c r="H110" s="35"/>
      <c r="I110" s="261" t="s">
        <v>9</v>
      </c>
      <c r="J110" s="178">
        <v>27</v>
      </c>
      <c r="K110" s="178">
        <v>28</v>
      </c>
      <c r="L110" s="179" t="s">
        <v>1952</v>
      </c>
      <c r="M110" s="180" t="s">
        <v>152</v>
      </c>
      <c r="N110" s="181">
        <v>410030801</v>
      </c>
      <c r="O110" s="194" t="s">
        <v>1944</v>
      </c>
      <c r="Q110" s="56">
        <f t="shared" si="14"/>
        <v>27</v>
      </c>
      <c r="R110" s="56">
        <f>VLOOKUP(Q110,CHOOSE({1,2},$K$110:$K$123,$J$110:$J$123),2,0)</f>
        <v>28</v>
      </c>
      <c r="S110" s="56" t="str">
        <f t="shared" si="15"/>
        <v>D</v>
      </c>
      <c r="T110" s="56" t="str">
        <f>VLOOKUP(Q110,$K$110:$M$123,3,FALSE)</f>
        <v>D</v>
      </c>
      <c r="U110" s="57" t="b">
        <f t="shared" si="13"/>
        <v>1</v>
      </c>
      <c r="W110" s="58">
        <f t="shared" si="16"/>
        <v>27</v>
      </c>
      <c r="X110" s="59" t="str">
        <f t="shared" si="17"/>
        <v/>
      </c>
      <c r="Y110" s="59" t="str">
        <f t="shared" si="18"/>
        <v>C</v>
      </c>
      <c r="AV110" s="62">
        <f t="shared" si="19"/>
        <v>711040301</v>
      </c>
      <c r="AW110" s="7"/>
      <c r="AX110" s="7"/>
      <c r="AY110" s="8"/>
      <c r="AZ110" s="8" t="s">
        <v>35</v>
      </c>
      <c r="BA110" s="1" t="s">
        <v>1902</v>
      </c>
      <c r="BB110" s="15">
        <v>711040301</v>
      </c>
      <c r="BC110" s="8" t="s">
        <v>1126</v>
      </c>
    </row>
    <row r="111" spans="1:55" ht="15" customHeight="1">
      <c r="A111" s="262"/>
      <c r="B111" s="184">
        <v>28</v>
      </c>
      <c r="C111" s="182">
        <v>28</v>
      </c>
      <c r="D111" s="183" t="s">
        <v>1952</v>
      </c>
      <c r="E111" s="184" t="s">
        <v>152</v>
      </c>
      <c r="F111" s="185">
        <v>410030801</v>
      </c>
      <c r="G111" s="113" t="s">
        <v>1944</v>
      </c>
      <c r="H111" s="35"/>
      <c r="I111" s="262"/>
      <c r="J111" s="94">
        <v>28</v>
      </c>
      <c r="K111" s="182">
        <v>27</v>
      </c>
      <c r="L111" s="183" t="s">
        <v>1952</v>
      </c>
      <c r="M111" s="184" t="s">
        <v>153</v>
      </c>
      <c r="N111" s="185">
        <v>410030501</v>
      </c>
      <c r="O111" s="194" t="s">
        <v>1944</v>
      </c>
      <c r="Q111" s="203">
        <f t="shared" si="14"/>
        <v>28</v>
      </c>
      <c r="R111" s="203">
        <f>VLOOKUP(Q111,CHOOSE({1,2},$K$110:$K$123,$J$110:$J$123),2,0)</f>
        <v>27</v>
      </c>
      <c r="S111" s="203" t="str">
        <f t="shared" si="15"/>
        <v>C</v>
      </c>
      <c r="T111" s="203" t="str">
        <f t="shared" ref="T111:T123" si="23">VLOOKUP(Q111,$K$110:$M$123,3,FALSE)</f>
        <v>C</v>
      </c>
      <c r="U111" s="65" t="b">
        <f t="shared" si="13"/>
        <v>1</v>
      </c>
      <c r="W111" s="58">
        <f t="shared" si="16"/>
        <v>28</v>
      </c>
      <c r="X111" s="59" t="str">
        <f t="shared" si="17"/>
        <v/>
      </c>
      <c r="Y111" s="59" t="str">
        <f t="shared" si="18"/>
        <v/>
      </c>
      <c r="AV111" s="62">
        <f t="shared" si="19"/>
        <v>711050101</v>
      </c>
      <c r="AW111" s="7"/>
      <c r="AX111" s="7"/>
      <c r="AY111" s="8"/>
      <c r="AZ111" s="8" t="s">
        <v>35</v>
      </c>
      <c r="BA111" s="1" t="s">
        <v>1903</v>
      </c>
      <c r="BB111" s="15">
        <v>711050101</v>
      </c>
      <c r="BC111" s="8" t="s">
        <v>1126</v>
      </c>
    </row>
    <row r="112" spans="1:55" ht="15" customHeight="1">
      <c r="A112" s="262"/>
      <c r="B112" s="184">
        <v>29</v>
      </c>
      <c r="C112" s="182">
        <v>29</v>
      </c>
      <c r="D112" s="183" t="s">
        <v>1952</v>
      </c>
      <c r="E112" s="184" t="s">
        <v>1</v>
      </c>
      <c r="F112" s="185">
        <v>410030202</v>
      </c>
      <c r="G112" s="113" t="s">
        <v>1944</v>
      </c>
      <c r="H112" s="35"/>
      <c r="I112" s="262"/>
      <c r="J112" s="94">
        <v>29</v>
      </c>
      <c r="K112" s="182">
        <v>31</v>
      </c>
      <c r="L112" s="183" t="s">
        <v>1952</v>
      </c>
      <c r="M112" s="184" t="s">
        <v>154</v>
      </c>
      <c r="N112" s="185">
        <v>511020107</v>
      </c>
      <c r="O112" s="194" t="s">
        <v>1944</v>
      </c>
      <c r="Q112" s="203">
        <f t="shared" si="14"/>
        <v>29</v>
      </c>
      <c r="R112" s="203">
        <f>VLOOKUP(Q112,CHOOSE({1,2},$K$110:$K$123,$J$110:$J$123),2,0)</f>
        <v>31</v>
      </c>
      <c r="S112" s="203" t="str">
        <f t="shared" si="15"/>
        <v>B</v>
      </c>
      <c r="T112" s="203" t="str">
        <f t="shared" si="23"/>
        <v>B</v>
      </c>
      <c r="U112" s="65" t="b">
        <f t="shared" si="13"/>
        <v>1</v>
      </c>
      <c r="W112" s="58">
        <f t="shared" si="16"/>
        <v>29</v>
      </c>
      <c r="X112" s="59" t="str">
        <f t="shared" si="17"/>
        <v/>
      </c>
      <c r="Y112" s="59" t="str">
        <f t="shared" si="18"/>
        <v/>
      </c>
      <c r="AV112" s="62">
        <f t="shared" si="19"/>
        <v>711050201</v>
      </c>
      <c r="AW112" s="7"/>
      <c r="AX112" s="7"/>
      <c r="AY112" s="8"/>
      <c r="AZ112" s="8" t="s">
        <v>35</v>
      </c>
      <c r="BA112" s="1" t="s">
        <v>235</v>
      </c>
      <c r="BB112" s="15">
        <v>711050201</v>
      </c>
      <c r="BC112" s="8" t="s">
        <v>1126</v>
      </c>
    </row>
    <row r="113" spans="1:55" ht="15" customHeight="1">
      <c r="A113" s="262"/>
      <c r="B113" s="184">
        <v>30</v>
      </c>
      <c r="C113" s="182">
        <v>30</v>
      </c>
      <c r="D113" s="183" t="s">
        <v>1952</v>
      </c>
      <c r="E113" s="184" t="s">
        <v>153</v>
      </c>
      <c r="F113" s="185">
        <v>497000074</v>
      </c>
      <c r="G113" s="113" t="s">
        <v>1944</v>
      </c>
      <c r="H113" s="35"/>
      <c r="I113" s="262"/>
      <c r="J113" s="94">
        <v>30</v>
      </c>
      <c r="K113" s="182">
        <v>32</v>
      </c>
      <c r="L113" s="183" t="s">
        <v>1952</v>
      </c>
      <c r="M113" s="184" t="s">
        <v>152</v>
      </c>
      <c r="N113" s="185">
        <v>511040109</v>
      </c>
      <c r="O113" s="194" t="s">
        <v>1944</v>
      </c>
      <c r="Q113" s="203">
        <f t="shared" si="14"/>
        <v>30</v>
      </c>
      <c r="R113" s="203">
        <f>VLOOKUP(Q113,CHOOSE({1,2},$K$110:$K$123,$J$110:$J$123),2,0)</f>
        <v>32</v>
      </c>
      <c r="S113" s="203" t="str">
        <f t="shared" si="15"/>
        <v>D</v>
      </c>
      <c r="T113" s="203" t="str">
        <f t="shared" si="23"/>
        <v>D</v>
      </c>
      <c r="U113" s="65" t="b">
        <f t="shared" si="13"/>
        <v>1</v>
      </c>
      <c r="W113" s="58">
        <f t="shared" si="16"/>
        <v>30</v>
      </c>
      <c r="X113" s="59" t="str">
        <f t="shared" si="17"/>
        <v/>
      </c>
      <c r="Y113" s="59" t="str">
        <f t="shared" si="18"/>
        <v/>
      </c>
      <c r="AV113" s="62">
        <f t="shared" si="19"/>
        <v>711050301</v>
      </c>
      <c r="AW113" s="7"/>
      <c r="AX113" s="7"/>
      <c r="AY113" s="8"/>
      <c r="AZ113" s="8" t="s">
        <v>35</v>
      </c>
      <c r="BA113" s="1" t="s">
        <v>1141</v>
      </c>
      <c r="BB113" s="15">
        <v>711050301</v>
      </c>
      <c r="BC113" s="8" t="s">
        <v>1126</v>
      </c>
    </row>
    <row r="114" spans="1:55" ht="15" customHeight="1">
      <c r="A114" s="262"/>
      <c r="B114" s="184">
        <v>31</v>
      </c>
      <c r="C114" s="182">
        <v>31</v>
      </c>
      <c r="D114" s="183" t="s">
        <v>1952</v>
      </c>
      <c r="E114" s="184" t="s">
        <v>154</v>
      </c>
      <c r="F114" s="185">
        <v>511020107</v>
      </c>
      <c r="G114" s="113" t="s">
        <v>1944</v>
      </c>
      <c r="H114" s="35"/>
      <c r="I114" s="262"/>
      <c r="J114" s="94">
        <v>31</v>
      </c>
      <c r="K114" s="182">
        <v>29</v>
      </c>
      <c r="L114" s="183" t="s">
        <v>1952</v>
      </c>
      <c r="M114" s="184" t="s">
        <v>1</v>
      </c>
      <c r="N114" s="185">
        <v>410030202</v>
      </c>
      <c r="O114" s="194" t="s">
        <v>1944</v>
      </c>
      <c r="Q114" s="203">
        <f t="shared" si="14"/>
        <v>31</v>
      </c>
      <c r="R114" s="203">
        <f>VLOOKUP(Q114,CHOOSE({1,2},$K$110:$K$123,$J$110:$J$123),2,0)</f>
        <v>29</v>
      </c>
      <c r="S114" s="203" t="str">
        <f t="shared" si="15"/>
        <v>E</v>
      </c>
      <c r="T114" s="203" t="str">
        <f t="shared" si="23"/>
        <v>E</v>
      </c>
      <c r="U114" s="65" t="b">
        <f t="shared" si="13"/>
        <v>1</v>
      </c>
      <c r="W114" s="58">
        <f t="shared" si="16"/>
        <v>31</v>
      </c>
      <c r="X114" s="59" t="str">
        <f t="shared" si="17"/>
        <v/>
      </c>
      <c r="Y114" s="59" t="str">
        <f t="shared" si="18"/>
        <v/>
      </c>
      <c r="AV114" s="62">
        <f t="shared" si="19"/>
        <v>711050401</v>
      </c>
      <c r="AW114" s="7"/>
      <c r="AX114" s="7"/>
      <c r="AY114" s="8"/>
      <c r="AZ114" s="8" t="s">
        <v>35</v>
      </c>
      <c r="BA114" s="1" t="s">
        <v>1142</v>
      </c>
      <c r="BB114" s="15">
        <v>711050401</v>
      </c>
      <c r="BC114" s="8" t="s">
        <v>1126</v>
      </c>
    </row>
    <row r="115" spans="1:55" ht="15" customHeight="1">
      <c r="A115" s="262"/>
      <c r="B115" s="94">
        <v>32</v>
      </c>
      <c r="C115" s="182">
        <v>32</v>
      </c>
      <c r="D115" s="183" t="s">
        <v>1952</v>
      </c>
      <c r="E115" s="184" t="s">
        <v>152</v>
      </c>
      <c r="F115" s="185">
        <v>511040109</v>
      </c>
      <c r="G115" s="113" t="s">
        <v>1944</v>
      </c>
      <c r="H115" s="35"/>
      <c r="I115" s="262"/>
      <c r="J115" s="94">
        <v>32</v>
      </c>
      <c r="K115" s="182">
        <v>30</v>
      </c>
      <c r="L115" s="183" t="s">
        <v>1952</v>
      </c>
      <c r="M115" s="184" t="s">
        <v>153</v>
      </c>
      <c r="N115" s="185">
        <v>497000074</v>
      </c>
      <c r="O115" s="194" t="s">
        <v>1944</v>
      </c>
      <c r="Q115" s="203">
        <f t="shared" si="14"/>
        <v>32</v>
      </c>
      <c r="R115" s="203">
        <f>VLOOKUP(Q115,CHOOSE({1,2},$K$110:$K$123,$J$110:$J$123),2,0)</f>
        <v>30</v>
      </c>
      <c r="S115" s="203" t="str">
        <f t="shared" si="15"/>
        <v>C</v>
      </c>
      <c r="T115" s="203" t="str">
        <f t="shared" si="23"/>
        <v>C</v>
      </c>
      <c r="U115" s="65" t="b">
        <f t="shared" si="13"/>
        <v>1</v>
      </c>
      <c r="W115" s="58">
        <f t="shared" si="16"/>
        <v>32</v>
      </c>
      <c r="X115" s="59" t="str">
        <f t="shared" si="17"/>
        <v>C</v>
      </c>
      <c r="Y115" s="59" t="str">
        <f t="shared" si="18"/>
        <v/>
      </c>
      <c r="AV115" s="62">
        <f t="shared" si="19"/>
        <v>711060101</v>
      </c>
      <c r="AW115" s="7"/>
      <c r="AX115" s="7"/>
      <c r="AY115" s="8"/>
      <c r="AZ115" s="8" t="s">
        <v>35</v>
      </c>
      <c r="BA115" s="1" t="s">
        <v>236</v>
      </c>
      <c r="BB115" s="15">
        <v>711060101</v>
      </c>
      <c r="BC115" s="8" t="s">
        <v>1126</v>
      </c>
    </row>
    <row r="116" spans="1:55" ht="15" customHeight="1">
      <c r="A116" s="262"/>
      <c r="B116" s="94">
        <v>33</v>
      </c>
      <c r="C116" s="182">
        <v>33</v>
      </c>
      <c r="D116" s="183" t="s">
        <v>1952</v>
      </c>
      <c r="E116" s="184" t="s">
        <v>152</v>
      </c>
      <c r="F116" s="185">
        <v>509040103</v>
      </c>
      <c r="G116" s="113" t="s">
        <v>1944</v>
      </c>
      <c r="H116" s="35"/>
      <c r="I116" s="262"/>
      <c r="J116" s="94">
        <v>33</v>
      </c>
      <c r="K116" s="182">
        <v>35</v>
      </c>
      <c r="L116" s="183" t="s">
        <v>1952</v>
      </c>
      <c r="M116" s="184" t="s">
        <v>154</v>
      </c>
      <c r="N116" s="185">
        <v>511040117</v>
      </c>
      <c r="O116" s="194" t="s">
        <v>1944</v>
      </c>
      <c r="Q116" s="203">
        <f t="shared" si="14"/>
        <v>33</v>
      </c>
      <c r="R116" s="203">
        <f>VLOOKUP(Q116,CHOOSE({1,2},$K$110:$K$123,$J$110:$J$123),2,0)</f>
        <v>35</v>
      </c>
      <c r="S116" s="203" t="str">
        <f t="shared" si="15"/>
        <v>C</v>
      </c>
      <c r="T116" s="203" t="str">
        <f t="shared" si="23"/>
        <v>C</v>
      </c>
      <c r="U116" s="65" t="b">
        <f t="shared" si="13"/>
        <v>1</v>
      </c>
      <c r="W116" s="58">
        <f t="shared" si="16"/>
        <v>33</v>
      </c>
      <c r="X116" s="59" t="str">
        <f t="shared" si="17"/>
        <v>C</v>
      </c>
      <c r="Y116" s="59" t="str">
        <f t="shared" si="18"/>
        <v/>
      </c>
      <c r="AV116" s="62">
        <f t="shared" si="19"/>
        <v>711060201</v>
      </c>
      <c r="AW116" s="7"/>
      <c r="AX116" s="7"/>
      <c r="AY116" s="8"/>
      <c r="AZ116" s="8" t="s">
        <v>35</v>
      </c>
      <c r="BA116" s="1" t="s">
        <v>237</v>
      </c>
      <c r="BB116" s="15">
        <v>711060201</v>
      </c>
      <c r="BC116" s="8" t="s">
        <v>1126</v>
      </c>
    </row>
    <row r="117" spans="1:55" ht="15" customHeight="1">
      <c r="A117" s="262"/>
      <c r="B117" s="94">
        <v>34</v>
      </c>
      <c r="C117" s="182">
        <v>34</v>
      </c>
      <c r="D117" s="183" t="s">
        <v>1952</v>
      </c>
      <c r="E117" s="184" t="s">
        <v>1</v>
      </c>
      <c r="F117" s="185">
        <v>497000084</v>
      </c>
      <c r="G117" s="113" t="s">
        <v>1944</v>
      </c>
      <c r="H117" s="35"/>
      <c r="I117" s="262"/>
      <c r="J117" s="94">
        <v>34</v>
      </c>
      <c r="K117" s="182">
        <v>36</v>
      </c>
      <c r="L117" s="183" t="s">
        <v>1952</v>
      </c>
      <c r="M117" s="184" t="s">
        <v>1</v>
      </c>
      <c r="N117" s="185">
        <v>511040117</v>
      </c>
      <c r="O117" s="194" t="s">
        <v>1944</v>
      </c>
      <c r="Q117" s="203">
        <f t="shared" si="14"/>
        <v>34</v>
      </c>
      <c r="R117" s="203">
        <f>VLOOKUP(Q117,CHOOSE({1,2},$K$110:$K$123,$J$110:$J$123),2,0)</f>
        <v>36</v>
      </c>
      <c r="S117" s="203" t="str">
        <f t="shared" si="15"/>
        <v>B</v>
      </c>
      <c r="T117" s="203" t="str">
        <f t="shared" si="23"/>
        <v>B</v>
      </c>
      <c r="U117" s="65" t="b">
        <f t="shared" si="13"/>
        <v>1</v>
      </c>
      <c r="W117" s="58">
        <f t="shared" si="16"/>
        <v>34</v>
      </c>
      <c r="X117" s="59" t="str">
        <f t="shared" si="17"/>
        <v/>
      </c>
      <c r="Y117" s="59" t="str">
        <f t="shared" si="18"/>
        <v/>
      </c>
      <c r="AV117" s="62">
        <f t="shared" si="19"/>
        <v>711060301</v>
      </c>
      <c r="AW117" s="7"/>
      <c r="AX117" s="7"/>
      <c r="AY117" s="8"/>
      <c r="AZ117" s="8" t="s">
        <v>35</v>
      </c>
      <c r="BA117" s="1" t="s">
        <v>1904</v>
      </c>
      <c r="BB117" s="15">
        <v>711060301</v>
      </c>
      <c r="BC117" s="8" t="s">
        <v>1126</v>
      </c>
    </row>
    <row r="118" spans="1:55" ht="15" customHeight="1">
      <c r="A118" s="262"/>
      <c r="B118" s="94">
        <v>35</v>
      </c>
      <c r="C118" s="182">
        <v>35</v>
      </c>
      <c r="D118" s="183" t="s">
        <v>1952</v>
      </c>
      <c r="E118" s="184" t="s">
        <v>154</v>
      </c>
      <c r="F118" s="185">
        <v>511040117</v>
      </c>
      <c r="G118" s="113" t="s">
        <v>1944</v>
      </c>
      <c r="H118" s="35"/>
      <c r="I118" s="262"/>
      <c r="J118" s="94">
        <v>35</v>
      </c>
      <c r="K118" s="182">
        <v>33</v>
      </c>
      <c r="L118" s="183" t="s">
        <v>1952</v>
      </c>
      <c r="M118" s="184" t="s">
        <v>152</v>
      </c>
      <c r="N118" s="185">
        <v>509040103</v>
      </c>
      <c r="O118" s="194" t="s">
        <v>1944</v>
      </c>
      <c r="Q118" s="203">
        <f t="shared" si="14"/>
        <v>35</v>
      </c>
      <c r="R118" s="203">
        <f>VLOOKUP(Q118,CHOOSE({1,2},$K$110:$K$123,$J$110:$J$123),2,0)</f>
        <v>33</v>
      </c>
      <c r="S118" s="203" t="str">
        <f t="shared" si="15"/>
        <v>E</v>
      </c>
      <c r="T118" s="203" t="str">
        <f t="shared" si="23"/>
        <v>E</v>
      </c>
      <c r="U118" s="65" t="b">
        <f t="shared" si="13"/>
        <v>1</v>
      </c>
      <c r="W118" s="58">
        <f t="shared" si="16"/>
        <v>35</v>
      </c>
      <c r="X118" s="59" t="str">
        <f t="shared" si="17"/>
        <v/>
      </c>
      <c r="Y118" s="59" t="str">
        <f t="shared" si="18"/>
        <v/>
      </c>
      <c r="AV118" s="62">
        <f t="shared" si="19"/>
        <v>711070101</v>
      </c>
      <c r="AW118" s="7"/>
      <c r="AX118" s="7"/>
      <c r="AY118" s="8"/>
      <c r="AZ118" s="8" t="s">
        <v>35</v>
      </c>
      <c r="BA118" s="1" t="s">
        <v>1905</v>
      </c>
      <c r="BB118" s="15">
        <v>711070101</v>
      </c>
      <c r="BC118" s="8" t="s">
        <v>1126</v>
      </c>
    </row>
    <row r="119" spans="1:55" ht="15" customHeight="1">
      <c r="A119" s="262"/>
      <c r="B119" s="94">
        <v>36</v>
      </c>
      <c r="C119" s="182">
        <v>36</v>
      </c>
      <c r="D119" s="183" t="s">
        <v>1952</v>
      </c>
      <c r="E119" s="184" t="s">
        <v>1</v>
      </c>
      <c r="F119" s="185">
        <v>511040117</v>
      </c>
      <c r="G119" s="113" t="s">
        <v>1944</v>
      </c>
      <c r="H119" s="35"/>
      <c r="I119" s="262"/>
      <c r="J119" s="94">
        <v>36</v>
      </c>
      <c r="K119" s="182">
        <v>34</v>
      </c>
      <c r="L119" s="183" t="s">
        <v>1952</v>
      </c>
      <c r="M119" s="184" t="s">
        <v>1</v>
      </c>
      <c r="N119" s="185">
        <v>497000084</v>
      </c>
      <c r="O119" s="194" t="s">
        <v>1944</v>
      </c>
      <c r="Q119" s="203">
        <f t="shared" si="14"/>
        <v>36</v>
      </c>
      <c r="R119" s="203">
        <f>VLOOKUP(Q119,CHOOSE({1,2},$K$110:$K$123,$J$110:$J$123),2,0)</f>
        <v>34</v>
      </c>
      <c r="S119" s="203" t="str">
        <f t="shared" si="15"/>
        <v>B</v>
      </c>
      <c r="T119" s="203" t="str">
        <f t="shared" si="23"/>
        <v>B</v>
      </c>
      <c r="U119" s="65" t="b">
        <f t="shared" si="13"/>
        <v>1</v>
      </c>
      <c r="W119" s="58">
        <f t="shared" si="16"/>
        <v>36</v>
      </c>
      <c r="X119" s="59" t="str">
        <f t="shared" si="17"/>
        <v/>
      </c>
      <c r="Y119" s="59" t="str">
        <f t="shared" si="18"/>
        <v/>
      </c>
      <c r="AV119" s="62">
        <f t="shared" si="19"/>
        <v>711070201</v>
      </c>
      <c r="AW119" s="7"/>
      <c r="AX119" s="7"/>
      <c r="AY119" s="8"/>
      <c r="AZ119" s="8" t="s">
        <v>35</v>
      </c>
      <c r="BA119" s="1" t="s">
        <v>42</v>
      </c>
      <c r="BB119" s="15">
        <v>711070201</v>
      </c>
      <c r="BC119" s="8" t="s">
        <v>1126</v>
      </c>
    </row>
    <row r="120" spans="1:55" ht="15" customHeight="1">
      <c r="A120" s="262"/>
      <c r="B120" s="94">
        <v>37</v>
      </c>
      <c r="C120" s="182">
        <v>37</v>
      </c>
      <c r="D120" s="183" t="s">
        <v>1952</v>
      </c>
      <c r="E120" s="184" t="s">
        <v>153</v>
      </c>
      <c r="F120" s="185">
        <v>509040103</v>
      </c>
      <c r="G120" s="113" t="s">
        <v>1944</v>
      </c>
      <c r="H120" s="35"/>
      <c r="I120" s="262"/>
      <c r="J120" s="94">
        <v>37</v>
      </c>
      <c r="K120" s="182">
        <v>39</v>
      </c>
      <c r="L120" s="183" t="s">
        <v>1952</v>
      </c>
      <c r="M120" s="184" t="s">
        <v>0</v>
      </c>
      <c r="N120" s="185">
        <v>510040105</v>
      </c>
      <c r="O120" s="194" t="s">
        <v>1944</v>
      </c>
      <c r="Q120" s="203">
        <f t="shared" si="14"/>
        <v>37</v>
      </c>
      <c r="R120" s="203">
        <f>VLOOKUP(Q120,CHOOSE({1,2},$K$110:$K$123,$J$110:$J$123),2,0)</f>
        <v>39</v>
      </c>
      <c r="S120" s="203" t="str">
        <f t="shared" si="15"/>
        <v>D</v>
      </c>
      <c r="T120" s="203" t="str">
        <f t="shared" si="23"/>
        <v>D</v>
      </c>
      <c r="U120" s="65" t="b">
        <f t="shared" si="13"/>
        <v>1</v>
      </c>
      <c r="W120" s="58">
        <f t="shared" si="16"/>
        <v>37</v>
      </c>
      <c r="X120" s="59" t="str">
        <f t="shared" si="17"/>
        <v/>
      </c>
      <c r="Y120" s="59" t="str">
        <f t="shared" si="18"/>
        <v/>
      </c>
      <c r="AV120" s="62">
        <f t="shared" si="19"/>
        <v>711070301</v>
      </c>
      <c r="AW120" s="7"/>
      <c r="AX120" s="7"/>
      <c r="AY120" s="8"/>
      <c r="AZ120" s="8" t="s">
        <v>35</v>
      </c>
      <c r="BA120" s="1" t="s">
        <v>925</v>
      </c>
      <c r="BB120" s="15">
        <v>711070301</v>
      </c>
      <c r="BC120" s="8" t="s">
        <v>1126</v>
      </c>
    </row>
    <row r="121" spans="1:55" ht="15" customHeight="1">
      <c r="A121" s="262"/>
      <c r="B121" s="94">
        <v>38</v>
      </c>
      <c r="C121" s="182">
        <v>38</v>
      </c>
      <c r="D121" s="183" t="s">
        <v>1952</v>
      </c>
      <c r="E121" s="184" t="s">
        <v>0</v>
      </c>
      <c r="F121" s="185">
        <v>510060102</v>
      </c>
      <c r="G121" s="113" t="s">
        <v>1944</v>
      </c>
      <c r="H121" s="35"/>
      <c r="I121" s="262"/>
      <c r="J121" s="94">
        <v>38</v>
      </c>
      <c r="K121" s="182">
        <v>40</v>
      </c>
      <c r="L121" s="183" t="s">
        <v>1952</v>
      </c>
      <c r="M121" s="184" t="s">
        <v>152</v>
      </c>
      <c r="N121" s="185">
        <v>497000108</v>
      </c>
      <c r="O121" s="194" t="s">
        <v>1944</v>
      </c>
      <c r="Q121" s="203">
        <f t="shared" si="14"/>
        <v>38</v>
      </c>
      <c r="R121" s="203">
        <f>VLOOKUP(Q121,CHOOSE({1,2},$K$110:$K$123,$J$110:$J$123),2,0)</f>
        <v>40</v>
      </c>
      <c r="S121" s="203" t="str">
        <f t="shared" si="15"/>
        <v>A</v>
      </c>
      <c r="T121" s="203" t="str">
        <f t="shared" si="23"/>
        <v>A</v>
      </c>
      <c r="U121" s="65" t="b">
        <f t="shared" si="13"/>
        <v>1</v>
      </c>
      <c r="W121" s="58">
        <f t="shared" si="16"/>
        <v>38</v>
      </c>
      <c r="X121" s="59" t="str">
        <f t="shared" si="17"/>
        <v>A</v>
      </c>
      <c r="Y121" s="59" t="str">
        <f t="shared" si="18"/>
        <v/>
      </c>
      <c r="AV121" s="62">
        <f t="shared" si="19"/>
        <v>711070401</v>
      </c>
      <c r="AW121" s="7"/>
      <c r="AX121" s="7"/>
      <c r="AY121" s="8"/>
      <c r="AZ121" s="8" t="s">
        <v>35</v>
      </c>
      <c r="BA121" s="1" t="s">
        <v>926</v>
      </c>
      <c r="BB121" s="15">
        <v>711070401</v>
      </c>
      <c r="BC121" s="8" t="s">
        <v>1126</v>
      </c>
    </row>
    <row r="122" spans="1:55" ht="15" customHeight="1">
      <c r="A122" s="262"/>
      <c r="B122" s="94">
        <v>39</v>
      </c>
      <c r="C122" s="182">
        <v>39</v>
      </c>
      <c r="D122" s="183" t="s">
        <v>1952</v>
      </c>
      <c r="E122" s="184" t="s">
        <v>0</v>
      </c>
      <c r="F122" s="185">
        <v>510040105</v>
      </c>
      <c r="G122" s="113" t="s">
        <v>1944</v>
      </c>
      <c r="H122" s="35"/>
      <c r="I122" s="262"/>
      <c r="J122" s="94">
        <v>39</v>
      </c>
      <c r="K122" s="182">
        <v>37</v>
      </c>
      <c r="L122" s="183" t="s">
        <v>1952</v>
      </c>
      <c r="M122" s="184" t="s">
        <v>153</v>
      </c>
      <c r="N122" s="185">
        <v>509040103</v>
      </c>
      <c r="O122" s="194" t="s">
        <v>1944</v>
      </c>
      <c r="Q122" s="203">
        <f t="shared" si="14"/>
        <v>39</v>
      </c>
      <c r="R122" s="203">
        <f>VLOOKUP(Q122,CHOOSE({1,2},$K$110:$K$123,$J$110:$J$123),2,0)</f>
        <v>37</v>
      </c>
      <c r="S122" s="203" t="str">
        <f t="shared" si="15"/>
        <v>A</v>
      </c>
      <c r="T122" s="203" t="str">
        <f t="shared" si="23"/>
        <v>A</v>
      </c>
      <c r="U122" s="65" t="b">
        <f t="shared" si="13"/>
        <v>1</v>
      </c>
      <c r="W122" s="58">
        <f t="shared" si="16"/>
        <v>39</v>
      </c>
      <c r="X122" s="59" t="str">
        <f t="shared" si="17"/>
        <v>A</v>
      </c>
      <c r="Y122" s="59" t="str">
        <f t="shared" si="18"/>
        <v/>
      </c>
      <c r="AV122" s="62">
        <f t="shared" si="19"/>
        <v>711070501</v>
      </c>
      <c r="AW122" s="7"/>
      <c r="AX122" s="7"/>
      <c r="AY122" s="8"/>
      <c r="AZ122" s="8" t="s">
        <v>35</v>
      </c>
      <c r="BA122" s="1" t="s">
        <v>239</v>
      </c>
      <c r="BB122" s="15">
        <v>711070501</v>
      </c>
      <c r="BC122" s="8" t="s">
        <v>1126</v>
      </c>
    </row>
    <row r="123" spans="1:55" ht="15" customHeight="1">
      <c r="A123" s="263"/>
      <c r="B123" s="95">
        <v>40</v>
      </c>
      <c r="C123" s="186">
        <v>40</v>
      </c>
      <c r="D123" s="187" t="s">
        <v>1952</v>
      </c>
      <c r="E123" s="188" t="s">
        <v>152</v>
      </c>
      <c r="F123" s="189">
        <v>497000108</v>
      </c>
      <c r="G123" s="113" t="s">
        <v>1944</v>
      </c>
      <c r="H123" s="35"/>
      <c r="I123" s="263"/>
      <c r="J123" s="95">
        <v>40</v>
      </c>
      <c r="K123" s="186">
        <v>38</v>
      </c>
      <c r="L123" s="187" t="s">
        <v>1952</v>
      </c>
      <c r="M123" s="188" t="s">
        <v>0</v>
      </c>
      <c r="N123" s="189">
        <v>510060102</v>
      </c>
      <c r="O123" s="194" t="s">
        <v>1944</v>
      </c>
      <c r="Q123" s="204">
        <f t="shared" si="14"/>
        <v>40</v>
      </c>
      <c r="R123" s="204">
        <f>VLOOKUP(Q123,CHOOSE({1,2},$K$110:$K$123,$J$110:$J$123),2,0)</f>
        <v>38</v>
      </c>
      <c r="S123" s="204" t="str">
        <f t="shared" si="15"/>
        <v>C</v>
      </c>
      <c r="T123" s="204" t="str">
        <f t="shared" si="23"/>
        <v>C</v>
      </c>
      <c r="U123" s="75" t="b">
        <f t="shared" si="13"/>
        <v>1</v>
      </c>
      <c r="W123" s="58">
        <f t="shared" si="16"/>
        <v>40</v>
      </c>
      <c r="X123" s="59" t="str">
        <f t="shared" si="17"/>
        <v>C</v>
      </c>
      <c r="Y123" s="59" t="str">
        <f t="shared" si="18"/>
        <v/>
      </c>
      <c r="AV123" s="62">
        <f t="shared" si="19"/>
        <v>711080101</v>
      </c>
      <c r="AW123" s="7"/>
      <c r="AX123" s="7"/>
      <c r="AY123" s="8"/>
      <c r="AZ123" s="8" t="s">
        <v>35</v>
      </c>
      <c r="BA123" s="1" t="s">
        <v>240</v>
      </c>
      <c r="BB123" s="15">
        <v>711080101</v>
      </c>
      <c r="BC123" s="8" t="s">
        <v>1126</v>
      </c>
    </row>
    <row r="124" spans="1:55" ht="15" customHeight="1">
      <c r="A124" s="255" t="s">
        <v>10</v>
      </c>
      <c r="B124" s="89">
        <v>1</v>
      </c>
      <c r="C124" s="162">
        <v>1</v>
      </c>
      <c r="D124" s="163" t="s">
        <v>1953</v>
      </c>
      <c r="E124" s="164" t="s">
        <v>152</v>
      </c>
      <c r="F124" s="165">
        <v>102050000</v>
      </c>
      <c r="G124" s="113"/>
      <c r="H124" s="35"/>
      <c r="I124" s="256" t="s">
        <v>10</v>
      </c>
      <c r="J124" s="88">
        <v>1</v>
      </c>
      <c r="K124" s="158">
        <v>3</v>
      </c>
      <c r="L124" s="163" t="s">
        <v>1953</v>
      </c>
      <c r="M124" s="164" t="s">
        <v>153</v>
      </c>
      <c r="N124" s="165">
        <v>102070000</v>
      </c>
      <c r="O124" s="194"/>
      <c r="Q124" s="64">
        <f t="shared" si="14"/>
        <v>1</v>
      </c>
      <c r="R124" s="64">
        <f>VLOOKUP(Q124,CHOOSE({1,2},$K$124:$K$137,$J$124:$J$137),2,0)</f>
        <v>3</v>
      </c>
      <c r="S124" s="64" t="str">
        <f>IF(E124="","",E124)</f>
        <v>C</v>
      </c>
      <c r="T124" s="64" t="str">
        <f t="shared" ref="T124:T137" si="24">VLOOKUP(Q124,$K$124:$M$137,3,FALSE)</f>
        <v>C</v>
      </c>
      <c r="U124" s="65" t="b">
        <f t="shared" si="13"/>
        <v>1</v>
      </c>
      <c r="W124" s="58">
        <f t="shared" si="16"/>
        <v>1</v>
      </c>
      <c r="X124" s="59" t="str">
        <f t="shared" si="17"/>
        <v>C</v>
      </c>
      <c r="Y124" s="59" t="str">
        <f t="shared" si="18"/>
        <v/>
      </c>
      <c r="AV124" s="62">
        <f t="shared" si="19"/>
        <v>711080201</v>
      </c>
      <c r="AW124" s="7"/>
      <c r="AX124" s="7"/>
      <c r="AY124" s="8"/>
      <c r="AZ124" s="8" t="s">
        <v>35</v>
      </c>
      <c r="BA124" s="1" t="s">
        <v>241</v>
      </c>
      <c r="BB124" s="15">
        <v>711080201</v>
      </c>
      <c r="BC124" s="8" t="s">
        <v>1126</v>
      </c>
    </row>
    <row r="125" spans="1:55">
      <c r="A125" s="256"/>
      <c r="B125" s="89">
        <v>2</v>
      </c>
      <c r="C125" s="162">
        <v>2</v>
      </c>
      <c r="D125" s="163" t="s">
        <v>1953</v>
      </c>
      <c r="E125" s="164" t="s">
        <v>1</v>
      </c>
      <c r="F125" s="165">
        <v>105040000</v>
      </c>
      <c r="G125" s="113"/>
      <c r="H125" s="35"/>
      <c r="I125" s="256"/>
      <c r="J125" s="89">
        <v>2</v>
      </c>
      <c r="K125" s="162">
        <v>4</v>
      </c>
      <c r="L125" s="163" t="s">
        <v>1953</v>
      </c>
      <c r="M125" s="164" t="s">
        <v>1</v>
      </c>
      <c r="N125" s="165">
        <v>105050000</v>
      </c>
      <c r="O125" s="194"/>
      <c r="Q125" s="64">
        <f t="shared" si="14"/>
        <v>2</v>
      </c>
      <c r="R125" s="64">
        <f>VLOOKUP(Q125,CHOOSE({1,2},$K$124:$K$137,$J$124:$J$137),2,0)</f>
        <v>4</v>
      </c>
      <c r="S125" s="64" t="str">
        <f t="shared" si="15"/>
        <v>B</v>
      </c>
      <c r="T125" s="64" t="str">
        <f t="shared" si="24"/>
        <v>B</v>
      </c>
      <c r="U125" s="65" t="b">
        <f t="shared" si="13"/>
        <v>1</v>
      </c>
      <c r="W125" s="58">
        <f t="shared" si="16"/>
        <v>2</v>
      </c>
      <c r="X125" s="59" t="str">
        <f t="shared" si="17"/>
        <v/>
      </c>
      <c r="Y125" s="59" t="str">
        <f t="shared" si="18"/>
        <v/>
      </c>
      <c r="AV125" s="62">
        <f t="shared" si="19"/>
        <v>711080301</v>
      </c>
      <c r="AW125" s="7"/>
      <c r="AX125" s="7"/>
      <c r="AY125" s="8"/>
      <c r="AZ125" s="8" t="s">
        <v>35</v>
      </c>
      <c r="BA125" s="1" t="s">
        <v>242</v>
      </c>
      <c r="BB125" s="15">
        <v>711080301</v>
      </c>
      <c r="BC125" s="8" t="s">
        <v>1126</v>
      </c>
    </row>
    <row r="126" spans="1:55">
      <c r="A126" s="256"/>
      <c r="B126" s="89">
        <v>3</v>
      </c>
      <c r="C126" s="162">
        <v>3</v>
      </c>
      <c r="D126" s="163" t="s">
        <v>1953</v>
      </c>
      <c r="E126" s="164" t="s">
        <v>153</v>
      </c>
      <c r="F126" s="165">
        <v>102070000</v>
      </c>
      <c r="G126" s="113"/>
      <c r="H126" s="35"/>
      <c r="I126" s="256"/>
      <c r="J126" s="89">
        <v>3</v>
      </c>
      <c r="K126" s="162">
        <v>1</v>
      </c>
      <c r="L126" s="163" t="s">
        <v>1953</v>
      </c>
      <c r="M126" s="164" t="s">
        <v>152</v>
      </c>
      <c r="N126" s="165">
        <v>102050000</v>
      </c>
      <c r="O126" s="194"/>
      <c r="Q126" s="64">
        <f t="shared" si="14"/>
        <v>3</v>
      </c>
      <c r="R126" s="64">
        <f>VLOOKUP(Q126,CHOOSE({1,2},$K$124:$K$137,$J$124:$J$137),2,0)</f>
        <v>1</v>
      </c>
      <c r="S126" s="64" t="str">
        <f t="shared" si="15"/>
        <v>D</v>
      </c>
      <c r="T126" s="64" t="str">
        <f t="shared" si="24"/>
        <v>D</v>
      </c>
      <c r="U126" s="65" t="b">
        <f t="shared" si="13"/>
        <v>1</v>
      </c>
      <c r="W126" s="58">
        <f t="shared" si="16"/>
        <v>3</v>
      </c>
      <c r="X126" s="59" t="str">
        <f t="shared" si="17"/>
        <v/>
      </c>
      <c r="Y126" s="59" t="str">
        <f t="shared" si="18"/>
        <v/>
      </c>
      <c r="AV126" s="62">
        <f t="shared" si="19"/>
        <v>711080401</v>
      </c>
      <c r="AW126" s="7"/>
      <c r="AX126" s="7"/>
      <c r="AY126" s="8"/>
      <c r="AZ126" s="8" t="s">
        <v>35</v>
      </c>
      <c r="BA126" s="1" t="s">
        <v>243</v>
      </c>
      <c r="BB126" s="15">
        <v>711080401</v>
      </c>
      <c r="BC126" s="8" t="s">
        <v>1126</v>
      </c>
    </row>
    <row r="127" spans="1:55">
      <c r="A127" s="256"/>
      <c r="B127" s="89">
        <v>4</v>
      </c>
      <c r="C127" s="162">
        <v>4</v>
      </c>
      <c r="D127" s="163" t="s">
        <v>1953</v>
      </c>
      <c r="E127" s="164" t="s">
        <v>1</v>
      </c>
      <c r="F127" s="165">
        <v>105050000</v>
      </c>
      <c r="G127" s="113"/>
      <c r="H127" s="35"/>
      <c r="I127" s="256"/>
      <c r="J127" s="89">
        <v>4</v>
      </c>
      <c r="K127" s="162">
        <v>2</v>
      </c>
      <c r="L127" s="163" t="s">
        <v>1953</v>
      </c>
      <c r="M127" s="164" t="s">
        <v>1</v>
      </c>
      <c r="N127" s="165">
        <v>105040000</v>
      </c>
      <c r="O127" s="194"/>
      <c r="Q127" s="64">
        <f t="shared" si="14"/>
        <v>4</v>
      </c>
      <c r="R127" s="64">
        <f>VLOOKUP(Q127,CHOOSE({1,2},$K$124:$K$137,$J$124:$J$137),2,0)</f>
        <v>2</v>
      </c>
      <c r="S127" s="64" t="str">
        <f t="shared" si="15"/>
        <v>B</v>
      </c>
      <c r="T127" s="64" t="str">
        <f t="shared" si="24"/>
        <v>B</v>
      </c>
      <c r="U127" s="65" t="b">
        <f t="shared" ref="U127:U158" si="25">EXACT(T127,S127)</f>
        <v>1</v>
      </c>
      <c r="W127" s="58">
        <f t="shared" si="16"/>
        <v>4</v>
      </c>
      <c r="X127" s="59" t="str">
        <f t="shared" si="17"/>
        <v/>
      </c>
      <c r="Y127" s="59" t="str">
        <f t="shared" si="18"/>
        <v>B</v>
      </c>
      <c r="AV127" s="62">
        <f t="shared" si="19"/>
        <v>711080501</v>
      </c>
      <c r="AW127" s="7"/>
      <c r="AX127" s="7"/>
      <c r="AY127" s="8"/>
      <c r="AZ127" s="8" t="s">
        <v>35</v>
      </c>
      <c r="BA127" s="1" t="s">
        <v>1906</v>
      </c>
      <c r="BB127" s="15">
        <v>711080501</v>
      </c>
      <c r="BC127" s="8" t="s">
        <v>1126</v>
      </c>
    </row>
    <row r="128" spans="1:55">
      <c r="A128" s="256"/>
      <c r="B128" s="89">
        <v>5</v>
      </c>
      <c r="C128" s="162">
        <v>5</v>
      </c>
      <c r="D128" s="163" t="s">
        <v>1953</v>
      </c>
      <c r="E128" s="164" t="s">
        <v>152</v>
      </c>
      <c r="F128" s="165">
        <v>102100000</v>
      </c>
      <c r="G128" s="113"/>
      <c r="H128" s="35"/>
      <c r="I128" s="256"/>
      <c r="J128" s="89">
        <v>5</v>
      </c>
      <c r="K128" s="162">
        <v>7</v>
      </c>
      <c r="L128" s="163" t="s">
        <v>1953</v>
      </c>
      <c r="M128" s="164" t="s">
        <v>1</v>
      </c>
      <c r="N128" s="165">
        <v>104030000</v>
      </c>
      <c r="O128" s="194"/>
      <c r="Q128" s="64">
        <f t="shared" ref="Q128:Q163" si="26">B128</f>
        <v>5</v>
      </c>
      <c r="R128" s="64">
        <f>VLOOKUP(Q128,CHOOSE({1,2},$K$124:$K$137,$J$124:$J$137),2,0)</f>
        <v>7</v>
      </c>
      <c r="S128" s="64" t="str">
        <f t="shared" ref="S128:S163" si="27">IF(E128="","",E128)</f>
        <v>C</v>
      </c>
      <c r="T128" s="64" t="str">
        <f t="shared" si="24"/>
        <v>C</v>
      </c>
      <c r="U128" s="65" t="b">
        <f t="shared" si="25"/>
        <v>1</v>
      </c>
      <c r="W128" s="58">
        <f t="shared" ref="W128:W163" si="28">B128</f>
        <v>5</v>
      </c>
      <c r="X128" s="59" t="str">
        <f t="shared" si="17"/>
        <v/>
      </c>
      <c r="Y128" s="59" t="str">
        <f t="shared" si="18"/>
        <v>B</v>
      </c>
      <c r="AV128" s="62">
        <f t="shared" si="19"/>
        <v>712010101</v>
      </c>
      <c r="AW128" s="7"/>
      <c r="AX128" s="7"/>
      <c r="AY128" s="8"/>
      <c r="AZ128" s="8" t="s">
        <v>35</v>
      </c>
      <c r="BA128" s="1" t="s">
        <v>206</v>
      </c>
      <c r="BB128" s="15">
        <v>712010101</v>
      </c>
      <c r="BC128" s="8" t="s">
        <v>1119</v>
      </c>
    </row>
    <row r="129" spans="1:55">
      <c r="A129" s="256"/>
      <c r="B129" s="89">
        <v>6</v>
      </c>
      <c r="C129" s="162">
        <v>6</v>
      </c>
      <c r="D129" s="163" t="s">
        <v>1953</v>
      </c>
      <c r="E129" s="164" t="s">
        <v>0</v>
      </c>
      <c r="F129" s="165">
        <v>107050000</v>
      </c>
      <c r="G129" s="113"/>
      <c r="H129" s="35"/>
      <c r="I129" s="256"/>
      <c r="J129" s="89">
        <v>6</v>
      </c>
      <c r="K129" s="162">
        <v>8</v>
      </c>
      <c r="L129" s="163" t="s">
        <v>1953</v>
      </c>
      <c r="M129" s="164" t="s">
        <v>153</v>
      </c>
      <c r="N129" s="165">
        <v>103070000</v>
      </c>
      <c r="O129" s="194"/>
      <c r="Q129" s="64">
        <f t="shared" si="26"/>
        <v>6</v>
      </c>
      <c r="R129" s="64">
        <f>VLOOKUP(Q129,CHOOSE({1,2},$K$124:$K$137,$J$124:$J$137),2,0)</f>
        <v>8</v>
      </c>
      <c r="S129" s="64" t="str">
        <f t="shared" si="27"/>
        <v>A</v>
      </c>
      <c r="T129" s="64" t="str">
        <f t="shared" si="24"/>
        <v>A</v>
      </c>
      <c r="U129" s="65" t="b">
        <f t="shared" si="25"/>
        <v>1</v>
      </c>
      <c r="W129" s="58">
        <f t="shared" si="28"/>
        <v>6</v>
      </c>
      <c r="X129" s="59" t="str">
        <f t="shared" ref="X129:X163" si="29">IF((EXACT(E129,E128))=TRUE,E129,IF(EXACT(E129,E130)=TRUE,E129,""))</f>
        <v/>
      </c>
      <c r="Y129" s="59" t="str">
        <f t="shared" ref="Y129:Y163" si="30">IF((EXACT(M129,M128))=TRUE,M129,IF(EXACT(M129,M130)=TRUE,M129,""))</f>
        <v/>
      </c>
      <c r="AV129" s="62">
        <f t="shared" si="19"/>
        <v>712010201</v>
      </c>
      <c r="AW129" s="7"/>
      <c r="AX129" s="7"/>
      <c r="AY129" s="8"/>
      <c r="AZ129" s="8" t="s">
        <v>35</v>
      </c>
      <c r="BA129" s="1" t="s">
        <v>1907</v>
      </c>
      <c r="BB129" s="15">
        <v>712010201</v>
      </c>
      <c r="BC129" s="8" t="s">
        <v>1119</v>
      </c>
    </row>
    <row r="130" spans="1:55" ht="15" customHeight="1">
      <c r="A130" s="256"/>
      <c r="B130" s="89">
        <v>7</v>
      </c>
      <c r="C130" s="162">
        <v>7</v>
      </c>
      <c r="D130" s="163" t="s">
        <v>1953</v>
      </c>
      <c r="E130" s="164" t="s">
        <v>1</v>
      </c>
      <c r="F130" s="165">
        <v>104030000</v>
      </c>
      <c r="G130" s="113"/>
      <c r="H130" s="35"/>
      <c r="I130" s="256"/>
      <c r="J130" s="89">
        <v>7</v>
      </c>
      <c r="K130" s="162">
        <v>5</v>
      </c>
      <c r="L130" s="163" t="s">
        <v>1953</v>
      </c>
      <c r="M130" s="164" t="s">
        <v>152</v>
      </c>
      <c r="N130" s="165">
        <v>102100000</v>
      </c>
      <c r="O130" s="194"/>
      <c r="Q130" s="64">
        <f t="shared" si="26"/>
        <v>7</v>
      </c>
      <c r="R130" s="64">
        <f>VLOOKUP(Q130,CHOOSE({1,2},$K$124:$K$137,$J$124:$J$137),2,0)</f>
        <v>5</v>
      </c>
      <c r="S130" s="64" t="str">
        <f t="shared" si="27"/>
        <v>B</v>
      </c>
      <c r="T130" s="64" t="str">
        <f t="shared" si="24"/>
        <v>B</v>
      </c>
      <c r="U130" s="65" t="b">
        <f t="shared" si="25"/>
        <v>1</v>
      </c>
      <c r="W130" s="58">
        <f t="shared" si="28"/>
        <v>7</v>
      </c>
      <c r="X130" s="59" t="str">
        <f t="shared" si="29"/>
        <v/>
      </c>
      <c r="Y130" s="59" t="str">
        <f t="shared" si="30"/>
        <v/>
      </c>
      <c r="AV130" s="62">
        <f t="shared" si="19"/>
        <v>712020101</v>
      </c>
      <c r="AW130" s="7"/>
      <c r="AX130" s="7"/>
      <c r="AY130" s="8"/>
      <c r="AZ130" s="8" t="s">
        <v>35</v>
      </c>
      <c r="BA130" s="1" t="s">
        <v>208</v>
      </c>
      <c r="BB130" s="15">
        <v>712020101</v>
      </c>
      <c r="BC130" s="8" t="s">
        <v>1119</v>
      </c>
    </row>
    <row r="131" spans="1:55">
      <c r="A131" s="256"/>
      <c r="B131" s="89">
        <v>8</v>
      </c>
      <c r="C131" s="162">
        <v>8</v>
      </c>
      <c r="D131" s="163" t="s">
        <v>1953</v>
      </c>
      <c r="E131" s="164" t="s">
        <v>153</v>
      </c>
      <c r="F131" s="165">
        <v>103070000</v>
      </c>
      <c r="G131" s="113"/>
      <c r="H131" s="35"/>
      <c r="I131" s="256"/>
      <c r="J131" s="89">
        <v>8</v>
      </c>
      <c r="K131" s="162">
        <v>6</v>
      </c>
      <c r="L131" s="163" t="s">
        <v>1953</v>
      </c>
      <c r="M131" s="164" t="s">
        <v>0</v>
      </c>
      <c r="N131" s="165">
        <v>107050000</v>
      </c>
      <c r="O131" s="194"/>
      <c r="Q131" s="64">
        <f t="shared" si="26"/>
        <v>8</v>
      </c>
      <c r="R131" s="64">
        <f>VLOOKUP(Q131,CHOOSE({1,2},$K$124:$K$137,$J$124:$J$137),2,0)</f>
        <v>6</v>
      </c>
      <c r="S131" s="64" t="str">
        <f t="shared" si="27"/>
        <v>D</v>
      </c>
      <c r="T131" s="64" t="str">
        <f t="shared" si="24"/>
        <v>D</v>
      </c>
      <c r="U131" s="65" t="b">
        <f t="shared" si="25"/>
        <v>1</v>
      </c>
      <c r="W131" s="58">
        <f t="shared" si="28"/>
        <v>8</v>
      </c>
      <c r="X131" s="59" t="str">
        <f t="shared" si="29"/>
        <v/>
      </c>
      <c r="Y131" s="59" t="str">
        <f t="shared" si="30"/>
        <v/>
      </c>
      <c r="AV131" s="62">
        <f t="shared" si="19"/>
        <v>712020301</v>
      </c>
      <c r="AW131" s="7"/>
      <c r="AX131" s="7"/>
      <c r="AY131" s="8"/>
      <c r="AZ131" s="8" t="s">
        <v>35</v>
      </c>
      <c r="BA131" s="1" t="s">
        <v>1908</v>
      </c>
      <c r="BB131" s="15">
        <v>712020301</v>
      </c>
      <c r="BC131" s="8" t="s">
        <v>1119</v>
      </c>
    </row>
    <row r="132" spans="1:55">
      <c r="A132" s="256"/>
      <c r="B132" s="89">
        <v>9</v>
      </c>
      <c r="C132" s="162">
        <v>9</v>
      </c>
      <c r="D132" s="163" t="s">
        <v>1953</v>
      </c>
      <c r="E132" s="164" t="s">
        <v>1</v>
      </c>
      <c r="F132" s="165">
        <v>103050000</v>
      </c>
      <c r="G132" s="113"/>
      <c r="H132" s="35"/>
      <c r="I132" s="256"/>
      <c r="J132" s="89">
        <v>9</v>
      </c>
      <c r="K132" s="162">
        <v>11</v>
      </c>
      <c r="L132" s="163" t="s">
        <v>1953</v>
      </c>
      <c r="M132" s="164" t="s">
        <v>154</v>
      </c>
      <c r="N132" s="165">
        <v>103010202</v>
      </c>
      <c r="O132" s="194"/>
      <c r="Q132" s="64">
        <f t="shared" si="26"/>
        <v>9</v>
      </c>
      <c r="R132" s="64">
        <f>VLOOKUP(Q132,CHOOSE({1,2},$K$124:$K$137,$J$124:$J$137),2,0)</f>
        <v>11</v>
      </c>
      <c r="S132" s="64" t="str">
        <f t="shared" si="27"/>
        <v>B</v>
      </c>
      <c r="T132" s="64" t="str">
        <f t="shared" si="24"/>
        <v>B</v>
      </c>
      <c r="U132" s="65" t="b">
        <f t="shared" si="25"/>
        <v>1</v>
      </c>
      <c r="W132" s="58">
        <f t="shared" si="28"/>
        <v>9</v>
      </c>
      <c r="X132" s="59" t="str">
        <f t="shared" si="29"/>
        <v/>
      </c>
      <c r="Y132" s="59" t="str">
        <f t="shared" si="30"/>
        <v/>
      </c>
      <c r="AV132" s="62">
        <f t="shared" si="19"/>
        <v>712030101</v>
      </c>
      <c r="AW132" s="7"/>
      <c r="AX132" s="7"/>
      <c r="AY132" s="8"/>
      <c r="AZ132" s="8" t="s">
        <v>35</v>
      </c>
      <c r="BA132" s="1" t="s">
        <v>1137</v>
      </c>
      <c r="BB132" s="15">
        <v>712030101</v>
      </c>
      <c r="BC132" s="8" t="s">
        <v>1119</v>
      </c>
    </row>
    <row r="133" spans="1:55">
      <c r="A133" s="256"/>
      <c r="B133" s="89">
        <v>10</v>
      </c>
      <c r="C133" s="162">
        <v>10</v>
      </c>
      <c r="D133" s="163" t="s">
        <v>1953</v>
      </c>
      <c r="E133" s="164" t="s">
        <v>153</v>
      </c>
      <c r="F133" s="165">
        <v>105030000</v>
      </c>
      <c r="G133" s="113"/>
      <c r="H133" s="35"/>
      <c r="I133" s="256"/>
      <c r="J133" s="89">
        <v>10</v>
      </c>
      <c r="K133" s="162">
        <v>12</v>
      </c>
      <c r="L133" s="163" t="s">
        <v>1953</v>
      </c>
      <c r="M133" s="164" t="s">
        <v>0</v>
      </c>
      <c r="N133" s="165">
        <v>106010000</v>
      </c>
      <c r="O133" s="194"/>
      <c r="Q133" s="64">
        <f t="shared" si="26"/>
        <v>10</v>
      </c>
      <c r="R133" s="64">
        <f>VLOOKUP(Q133,CHOOSE({1,2},$K$124:$K$137,$J$124:$J$137),2,0)</f>
        <v>12</v>
      </c>
      <c r="S133" s="64" t="str">
        <f t="shared" si="27"/>
        <v>D</v>
      </c>
      <c r="T133" s="64" t="str">
        <f t="shared" si="24"/>
        <v>D</v>
      </c>
      <c r="U133" s="65" t="b">
        <f t="shared" si="25"/>
        <v>1</v>
      </c>
      <c r="W133" s="58">
        <f t="shared" si="28"/>
        <v>10</v>
      </c>
      <c r="X133" s="59" t="str">
        <f t="shared" si="29"/>
        <v/>
      </c>
      <c r="Y133" s="59" t="str">
        <f t="shared" si="30"/>
        <v/>
      </c>
      <c r="AV133" s="62">
        <f t="shared" si="19"/>
        <v>712030201</v>
      </c>
      <c r="AW133" s="7"/>
      <c r="AX133" s="7"/>
      <c r="AY133" s="8"/>
      <c r="AZ133" s="8" t="s">
        <v>35</v>
      </c>
      <c r="BA133" s="1" t="s">
        <v>1136</v>
      </c>
      <c r="BB133" s="15">
        <v>712030201</v>
      </c>
      <c r="BC133" s="8" t="s">
        <v>1119</v>
      </c>
    </row>
    <row r="134" spans="1:55">
      <c r="A134" s="256"/>
      <c r="B134" s="89">
        <v>11</v>
      </c>
      <c r="C134" s="162">
        <v>11</v>
      </c>
      <c r="D134" s="163" t="s">
        <v>1953</v>
      </c>
      <c r="E134" s="164" t="s">
        <v>154</v>
      </c>
      <c r="F134" s="165">
        <v>103010202</v>
      </c>
      <c r="G134" s="113"/>
      <c r="H134" s="35"/>
      <c r="I134" s="256"/>
      <c r="J134" s="89">
        <v>11</v>
      </c>
      <c r="K134" s="162">
        <v>9</v>
      </c>
      <c r="L134" s="163" t="s">
        <v>1953</v>
      </c>
      <c r="M134" s="164" t="s">
        <v>1</v>
      </c>
      <c r="N134" s="165">
        <v>103050000</v>
      </c>
      <c r="O134" s="194"/>
      <c r="Q134" s="64">
        <f t="shared" si="26"/>
        <v>11</v>
      </c>
      <c r="R134" s="64">
        <f>VLOOKUP(Q134,CHOOSE({1,2},$K$124:$K$137,$J$124:$J$137),2,0)</f>
        <v>9</v>
      </c>
      <c r="S134" s="64" t="str">
        <f t="shared" si="27"/>
        <v>E</v>
      </c>
      <c r="T134" s="64" t="str">
        <f t="shared" si="24"/>
        <v>E</v>
      </c>
      <c r="U134" s="65" t="b">
        <f t="shared" si="25"/>
        <v>1</v>
      </c>
      <c r="W134" s="58">
        <f t="shared" si="28"/>
        <v>11</v>
      </c>
      <c r="X134" s="59" t="str">
        <f t="shared" si="29"/>
        <v/>
      </c>
      <c r="Y134" s="59" t="str">
        <f t="shared" si="30"/>
        <v/>
      </c>
      <c r="AV134" s="62">
        <f t="shared" si="19"/>
        <v>712040101</v>
      </c>
      <c r="AW134" s="7"/>
      <c r="AX134" s="7"/>
      <c r="AY134" s="8"/>
      <c r="AZ134" s="8" t="s">
        <v>35</v>
      </c>
      <c r="BA134" s="1" t="s">
        <v>1909</v>
      </c>
      <c r="BB134" s="15">
        <v>712040101</v>
      </c>
      <c r="BC134" s="8" t="s">
        <v>1119</v>
      </c>
    </row>
    <row r="135" spans="1:55">
      <c r="A135" s="256"/>
      <c r="B135" s="89">
        <v>12</v>
      </c>
      <c r="C135" s="162">
        <v>12</v>
      </c>
      <c r="D135" s="163" t="s">
        <v>1953</v>
      </c>
      <c r="E135" s="164" t="s">
        <v>0</v>
      </c>
      <c r="F135" s="165">
        <v>106010000</v>
      </c>
      <c r="G135" s="113"/>
      <c r="H135" s="35"/>
      <c r="I135" s="256"/>
      <c r="J135" s="89">
        <v>12</v>
      </c>
      <c r="K135" s="162">
        <v>10</v>
      </c>
      <c r="L135" s="163" t="s">
        <v>1953</v>
      </c>
      <c r="M135" s="164" t="s">
        <v>153</v>
      </c>
      <c r="N135" s="165">
        <v>105030000</v>
      </c>
      <c r="O135" s="194"/>
      <c r="Q135" s="64">
        <f t="shared" si="26"/>
        <v>12</v>
      </c>
      <c r="R135" s="64">
        <f>VLOOKUP(Q135,CHOOSE({1,2},$K$124:$K$137,$J$124:$J$137),2,0)</f>
        <v>10</v>
      </c>
      <c r="S135" s="64" t="str">
        <f t="shared" si="27"/>
        <v>A</v>
      </c>
      <c r="T135" s="64" t="str">
        <f t="shared" si="24"/>
        <v>A</v>
      </c>
      <c r="U135" s="65" t="b">
        <f t="shared" si="25"/>
        <v>1</v>
      </c>
      <c r="W135" s="58">
        <f t="shared" si="28"/>
        <v>12</v>
      </c>
      <c r="X135" s="59" t="str">
        <f t="shared" si="29"/>
        <v/>
      </c>
      <c r="Y135" s="59" t="str">
        <f t="shared" si="30"/>
        <v/>
      </c>
      <c r="AV135" s="62">
        <f t="shared" ref="AV135:AV198" si="31">$BB135</f>
        <v>712040201</v>
      </c>
      <c r="AW135" s="7"/>
      <c r="AX135" s="7"/>
      <c r="AY135" s="8"/>
      <c r="AZ135" s="8" t="s">
        <v>35</v>
      </c>
      <c r="BA135" s="1" t="s">
        <v>1910</v>
      </c>
      <c r="BB135" s="15">
        <v>712040201</v>
      </c>
      <c r="BC135" s="8" t="s">
        <v>1119</v>
      </c>
    </row>
    <row r="136" spans="1:55">
      <c r="A136" s="256"/>
      <c r="B136" s="89">
        <v>13</v>
      </c>
      <c r="C136" s="162">
        <v>13</v>
      </c>
      <c r="D136" s="163" t="s">
        <v>1953</v>
      </c>
      <c r="E136" s="164" t="s">
        <v>154</v>
      </c>
      <c r="F136" s="165">
        <v>105010000</v>
      </c>
      <c r="G136" s="113"/>
      <c r="H136" s="35"/>
      <c r="I136" s="256"/>
      <c r="J136" s="89">
        <v>13</v>
      </c>
      <c r="K136" s="162">
        <v>14</v>
      </c>
      <c r="L136" s="163" t="s">
        <v>1953</v>
      </c>
      <c r="M136" s="164" t="s">
        <v>154</v>
      </c>
      <c r="N136" s="165">
        <v>106020000</v>
      </c>
      <c r="O136" s="194"/>
      <c r="Q136" s="64">
        <f t="shared" si="26"/>
        <v>13</v>
      </c>
      <c r="R136" s="64">
        <f>VLOOKUP(Q136,CHOOSE({1,2},$K$124:$K$137,$J$124:$J$137),2,0)</f>
        <v>14</v>
      </c>
      <c r="S136" s="64" t="str">
        <f t="shared" si="27"/>
        <v>E</v>
      </c>
      <c r="T136" s="64" t="str">
        <f t="shared" si="24"/>
        <v>E</v>
      </c>
      <c r="U136" s="65" t="b">
        <f t="shared" si="25"/>
        <v>1</v>
      </c>
      <c r="W136" s="58">
        <f t="shared" si="28"/>
        <v>13</v>
      </c>
      <c r="X136" s="59" t="str">
        <f t="shared" si="29"/>
        <v>E</v>
      </c>
      <c r="Y136" s="59" t="str">
        <f t="shared" si="30"/>
        <v>E</v>
      </c>
      <c r="AV136" s="62">
        <f t="shared" si="31"/>
        <v>712040301</v>
      </c>
      <c r="AW136" s="7"/>
      <c r="AX136" s="7"/>
      <c r="AY136" s="8"/>
      <c r="AZ136" s="8" t="s">
        <v>35</v>
      </c>
      <c r="BA136" s="1" t="s">
        <v>1911</v>
      </c>
      <c r="BB136" s="15">
        <v>712040301</v>
      </c>
      <c r="BC136" s="8" t="s">
        <v>1119</v>
      </c>
    </row>
    <row r="137" spans="1:55">
      <c r="A137" s="257"/>
      <c r="B137" s="89">
        <v>14</v>
      </c>
      <c r="C137" s="162">
        <v>14</v>
      </c>
      <c r="D137" s="163" t="s">
        <v>1953</v>
      </c>
      <c r="E137" s="164" t="s">
        <v>154</v>
      </c>
      <c r="F137" s="165">
        <v>106020000</v>
      </c>
      <c r="G137" s="113"/>
      <c r="H137" s="35"/>
      <c r="I137" s="256"/>
      <c r="J137" s="90">
        <v>14</v>
      </c>
      <c r="K137" s="166">
        <v>13</v>
      </c>
      <c r="L137" s="163" t="s">
        <v>1953</v>
      </c>
      <c r="M137" s="164" t="s">
        <v>154</v>
      </c>
      <c r="N137" s="165">
        <v>105010000</v>
      </c>
      <c r="O137" s="194"/>
      <c r="Q137" s="74">
        <f t="shared" si="26"/>
        <v>14</v>
      </c>
      <c r="R137" s="74">
        <f>VLOOKUP(Q137,CHOOSE({1,2},$K$124:$K$137,$J$124:$J$137),2,0)</f>
        <v>13</v>
      </c>
      <c r="S137" s="74" t="str">
        <f t="shared" si="27"/>
        <v>E</v>
      </c>
      <c r="T137" s="74" t="str">
        <f t="shared" si="24"/>
        <v>E</v>
      </c>
      <c r="U137" s="75" t="b">
        <f t="shared" si="25"/>
        <v>1</v>
      </c>
      <c r="W137" s="58">
        <f t="shared" si="28"/>
        <v>14</v>
      </c>
      <c r="X137" s="59" t="str">
        <f t="shared" si="29"/>
        <v>E</v>
      </c>
      <c r="Y137" s="59" t="str">
        <f t="shared" si="30"/>
        <v>E</v>
      </c>
      <c r="AV137" s="62">
        <f t="shared" si="31"/>
        <v>712050101</v>
      </c>
      <c r="AW137" s="7"/>
      <c r="AX137" s="7"/>
      <c r="AY137" s="8"/>
      <c r="AZ137" s="8" t="s">
        <v>35</v>
      </c>
      <c r="BA137" s="1" t="s">
        <v>212</v>
      </c>
      <c r="BB137" s="15">
        <v>712050101</v>
      </c>
      <c r="BC137" s="8" t="s">
        <v>1119</v>
      </c>
    </row>
    <row r="138" spans="1:55">
      <c r="A138" s="258" t="s">
        <v>11</v>
      </c>
      <c r="B138" s="93">
        <v>15</v>
      </c>
      <c r="C138" s="178">
        <v>15</v>
      </c>
      <c r="D138" s="179" t="s">
        <v>1954</v>
      </c>
      <c r="E138" s="180" t="s">
        <v>153</v>
      </c>
      <c r="F138" s="181">
        <v>211010200</v>
      </c>
      <c r="G138" s="113" t="s">
        <v>1944</v>
      </c>
      <c r="H138" s="35"/>
      <c r="I138" s="258" t="s">
        <v>11</v>
      </c>
      <c r="J138" s="93">
        <v>15</v>
      </c>
      <c r="K138" s="178">
        <v>16</v>
      </c>
      <c r="L138" s="179" t="s">
        <v>1954</v>
      </c>
      <c r="M138" s="180" t="s">
        <v>154</v>
      </c>
      <c r="N138" s="181">
        <v>211020200</v>
      </c>
      <c r="O138" s="194" t="s">
        <v>1944</v>
      </c>
      <c r="Q138" s="64">
        <f t="shared" si="26"/>
        <v>15</v>
      </c>
      <c r="R138" s="64">
        <f>VLOOKUP(Q138,CHOOSE({1,2},$K$138:$K$150,$J$138:$J$150),2,0)</f>
        <v>17</v>
      </c>
      <c r="S138" s="64" t="str">
        <f t="shared" si="27"/>
        <v>D</v>
      </c>
      <c r="T138" s="64" t="str">
        <f t="shared" ref="T138:T150" si="32">VLOOKUP(Q138,$K$138:$M$150,3,FALSE)</f>
        <v>D</v>
      </c>
      <c r="U138" s="65" t="b">
        <f t="shared" si="25"/>
        <v>1</v>
      </c>
      <c r="W138" s="58">
        <f t="shared" si="28"/>
        <v>15</v>
      </c>
      <c r="X138" s="59" t="str">
        <f t="shared" si="29"/>
        <v/>
      </c>
      <c r="Y138" s="59" t="str">
        <f t="shared" si="30"/>
        <v>E</v>
      </c>
      <c r="AV138" s="62">
        <f t="shared" si="31"/>
        <v>712050201</v>
      </c>
      <c r="AW138" s="7"/>
      <c r="AX138" s="7"/>
      <c r="AY138" s="8"/>
      <c r="AZ138" s="8" t="s">
        <v>35</v>
      </c>
      <c r="BA138" s="1" t="s">
        <v>1912</v>
      </c>
      <c r="BB138" s="15">
        <v>712050201</v>
      </c>
      <c r="BC138" s="8" t="s">
        <v>1119</v>
      </c>
    </row>
    <row r="139" spans="1:55">
      <c r="A139" s="258"/>
      <c r="B139" s="94">
        <v>16</v>
      </c>
      <c r="C139" s="182">
        <v>16</v>
      </c>
      <c r="D139" s="183" t="s">
        <v>1954</v>
      </c>
      <c r="E139" s="184" t="s">
        <v>154</v>
      </c>
      <c r="F139" s="185">
        <v>211020200</v>
      </c>
      <c r="G139" s="113" t="s">
        <v>1944</v>
      </c>
      <c r="H139" s="35"/>
      <c r="I139" s="258"/>
      <c r="J139" s="94">
        <v>16</v>
      </c>
      <c r="K139" s="182">
        <v>17</v>
      </c>
      <c r="L139" s="183" t="s">
        <v>1954</v>
      </c>
      <c r="M139" s="184" t="s">
        <v>152</v>
      </c>
      <c r="N139" s="185">
        <v>211030200</v>
      </c>
      <c r="O139" s="194" t="s">
        <v>1944</v>
      </c>
      <c r="Q139" s="64">
        <f t="shared" si="26"/>
        <v>16</v>
      </c>
      <c r="R139" s="64">
        <f>VLOOKUP(Q139,CHOOSE({1,2},$K$138:$K$150,$J$138:$J$150),2,0)</f>
        <v>15</v>
      </c>
      <c r="S139" s="64" t="str">
        <f t="shared" si="27"/>
        <v>E</v>
      </c>
      <c r="T139" s="64" t="str">
        <f t="shared" si="32"/>
        <v>E</v>
      </c>
      <c r="U139" s="65" t="b">
        <f t="shared" si="25"/>
        <v>1</v>
      </c>
      <c r="W139" s="58">
        <f t="shared" si="28"/>
        <v>16</v>
      </c>
      <c r="X139" s="59" t="str">
        <f t="shared" si="29"/>
        <v/>
      </c>
      <c r="Y139" s="59" t="str">
        <f t="shared" si="30"/>
        <v/>
      </c>
      <c r="AV139" s="62">
        <f t="shared" si="31"/>
        <v>712050301</v>
      </c>
      <c r="AW139" s="7"/>
      <c r="AX139" s="7"/>
      <c r="AY139" s="8"/>
      <c r="AZ139" s="8" t="s">
        <v>35</v>
      </c>
      <c r="BA139" s="1" t="s">
        <v>214</v>
      </c>
      <c r="BB139" s="15">
        <v>712050301</v>
      </c>
      <c r="BC139" s="8" t="s">
        <v>1119</v>
      </c>
    </row>
    <row r="140" spans="1:55">
      <c r="A140" s="258"/>
      <c r="B140" s="94">
        <v>17</v>
      </c>
      <c r="C140" s="182">
        <v>17</v>
      </c>
      <c r="D140" s="183" t="s">
        <v>1954</v>
      </c>
      <c r="E140" s="184" t="s">
        <v>152</v>
      </c>
      <c r="F140" s="185">
        <v>211030200</v>
      </c>
      <c r="G140" s="113" t="s">
        <v>1944</v>
      </c>
      <c r="H140" s="35"/>
      <c r="I140" s="258"/>
      <c r="J140" s="94">
        <v>17</v>
      </c>
      <c r="K140" s="182">
        <v>15</v>
      </c>
      <c r="L140" s="183" t="s">
        <v>1954</v>
      </c>
      <c r="M140" s="184" t="s">
        <v>153</v>
      </c>
      <c r="N140" s="185">
        <v>211010200</v>
      </c>
      <c r="O140" s="194" t="s">
        <v>1944</v>
      </c>
      <c r="Q140" s="64">
        <f t="shared" si="26"/>
        <v>17</v>
      </c>
      <c r="R140" s="64">
        <f>VLOOKUP(Q140,CHOOSE({1,2},$K$138:$K$150,$J$138:$J$150),2,0)</f>
        <v>16</v>
      </c>
      <c r="S140" s="64" t="str">
        <f t="shared" si="27"/>
        <v>C</v>
      </c>
      <c r="T140" s="64" t="str">
        <f t="shared" si="32"/>
        <v>C</v>
      </c>
      <c r="U140" s="65" t="b">
        <f t="shared" si="25"/>
        <v>1</v>
      </c>
      <c r="W140" s="58">
        <f t="shared" si="28"/>
        <v>17</v>
      </c>
      <c r="X140" s="59" t="str">
        <f t="shared" si="29"/>
        <v/>
      </c>
      <c r="Y140" s="59" t="str">
        <f t="shared" si="30"/>
        <v/>
      </c>
      <c r="AV140" s="62">
        <f t="shared" si="31"/>
        <v>712060101</v>
      </c>
      <c r="AW140" s="7"/>
      <c r="AX140" s="7"/>
      <c r="AY140" s="8"/>
      <c r="AZ140" s="8" t="s">
        <v>35</v>
      </c>
      <c r="BA140" s="1" t="s">
        <v>877</v>
      </c>
      <c r="BB140" s="15">
        <v>712060101</v>
      </c>
      <c r="BC140" s="8" t="s">
        <v>1119</v>
      </c>
    </row>
    <row r="141" spans="1:55">
      <c r="A141" s="258"/>
      <c r="B141" s="94">
        <v>18</v>
      </c>
      <c r="C141" s="182">
        <v>18</v>
      </c>
      <c r="D141" s="183" t="s">
        <v>1954</v>
      </c>
      <c r="E141" s="184" t="s">
        <v>0</v>
      </c>
      <c r="F141" s="185">
        <v>211040100</v>
      </c>
      <c r="G141" s="113" t="s">
        <v>1944</v>
      </c>
      <c r="H141" s="35"/>
      <c r="I141" s="258"/>
      <c r="J141" s="94">
        <v>18</v>
      </c>
      <c r="K141" s="182">
        <v>21</v>
      </c>
      <c r="L141" s="183" t="s">
        <v>1954</v>
      </c>
      <c r="M141" s="184" t="s">
        <v>1</v>
      </c>
      <c r="N141" s="185">
        <v>211060700</v>
      </c>
      <c r="O141" s="194" t="s">
        <v>1944</v>
      </c>
      <c r="Q141" s="64">
        <f t="shared" si="26"/>
        <v>18</v>
      </c>
      <c r="R141" s="64">
        <f>VLOOKUP(Q141,CHOOSE({1,2},$K$138:$K$150,$J$138:$J$150),2,0)</f>
        <v>21</v>
      </c>
      <c r="S141" s="64" t="str">
        <f t="shared" si="27"/>
        <v>A</v>
      </c>
      <c r="T141" s="64" t="str">
        <f t="shared" si="32"/>
        <v>A</v>
      </c>
      <c r="U141" s="65" t="b">
        <f t="shared" si="25"/>
        <v>1</v>
      </c>
      <c r="W141" s="58">
        <f t="shared" si="28"/>
        <v>18</v>
      </c>
      <c r="X141" s="59" t="str">
        <f t="shared" si="29"/>
        <v/>
      </c>
      <c r="Y141" s="59" t="str">
        <f t="shared" si="30"/>
        <v>B</v>
      </c>
      <c r="AV141" s="62">
        <f t="shared" si="31"/>
        <v>712060201</v>
      </c>
      <c r="AW141" s="7"/>
      <c r="AX141" s="7"/>
      <c r="AY141" s="8"/>
      <c r="AZ141" s="8" t="s">
        <v>35</v>
      </c>
      <c r="BA141" s="1" t="s">
        <v>1913</v>
      </c>
      <c r="BB141" s="15">
        <v>712060201</v>
      </c>
      <c r="BC141" s="8" t="s">
        <v>1119</v>
      </c>
    </row>
    <row r="142" spans="1:55">
      <c r="A142" s="258"/>
      <c r="B142" s="94">
        <v>19</v>
      </c>
      <c r="C142" s="182">
        <v>19</v>
      </c>
      <c r="D142" s="183" t="s">
        <v>1954</v>
      </c>
      <c r="E142" s="184" t="s">
        <v>152</v>
      </c>
      <c r="F142" s="185">
        <v>211050100</v>
      </c>
      <c r="G142" s="113" t="s">
        <v>1944</v>
      </c>
      <c r="H142" s="35"/>
      <c r="I142" s="258"/>
      <c r="J142" s="94">
        <v>19</v>
      </c>
      <c r="K142" s="182">
        <v>22</v>
      </c>
      <c r="L142" s="183" t="s">
        <v>1954</v>
      </c>
      <c r="M142" s="184" t="s">
        <v>1</v>
      </c>
      <c r="N142" s="185">
        <v>211060802</v>
      </c>
      <c r="O142" s="194" t="s">
        <v>1944</v>
      </c>
      <c r="Q142" s="64">
        <f t="shared" si="26"/>
        <v>19</v>
      </c>
      <c r="R142" s="64">
        <f>VLOOKUP(Q142,CHOOSE({1,2},$K$138:$K$150,$J$138:$J$150),2,0)</f>
        <v>22</v>
      </c>
      <c r="S142" s="64" t="str">
        <f t="shared" si="27"/>
        <v>C</v>
      </c>
      <c r="T142" s="64" t="str">
        <f t="shared" si="32"/>
        <v>C</v>
      </c>
      <c r="U142" s="65" t="b">
        <f t="shared" si="25"/>
        <v>1</v>
      </c>
      <c r="W142" s="58">
        <f t="shared" si="28"/>
        <v>19</v>
      </c>
      <c r="X142" s="59" t="str">
        <f t="shared" si="29"/>
        <v/>
      </c>
      <c r="Y142" s="59" t="str">
        <f t="shared" si="30"/>
        <v>B</v>
      </c>
      <c r="AV142" s="62">
        <f t="shared" si="31"/>
        <v>712060301</v>
      </c>
      <c r="AW142" s="7"/>
      <c r="AX142" s="7"/>
      <c r="AY142" s="8"/>
      <c r="AZ142" s="8" t="s">
        <v>35</v>
      </c>
      <c r="BA142" s="1" t="s">
        <v>216</v>
      </c>
      <c r="BB142" s="15">
        <v>712060301</v>
      </c>
      <c r="BC142" s="8" t="s">
        <v>1119</v>
      </c>
    </row>
    <row r="143" spans="1:55">
      <c r="A143" s="258"/>
      <c r="B143" s="94">
        <v>20</v>
      </c>
      <c r="C143" s="182">
        <v>20</v>
      </c>
      <c r="D143" s="183" t="s">
        <v>1954</v>
      </c>
      <c r="E143" s="184" t="s">
        <v>154</v>
      </c>
      <c r="F143" s="185">
        <v>211060101</v>
      </c>
      <c r="G143" s="113" t="s">
        <v>1944</v>
      </c>
      <c r="H143" s="35"/>
      <c r="I143" s="258"/>
      <c r="J143" s="94">
        <v>20</v>
      </c>
      <c r="K143" s="182">
        <v>23</v>
      </c>
      <c r="L143" s="183" t="s">
        <v>1954</v>
      </c>
      <c r="M143" s="184" t="s">
        <v>1</v>
      </c>
      <c r="N143" s="185">
        <v>212020300</v>
      </c>
      <c r="O143" s="194" t="s">
        <v>1944</v>
      </c>
      <c r="Q143" s="64">
        <f t="shared" si="26"/>
        <v>20</v>
      </c>
      <c r="R143" s="64">
        <f>VLOOKUP(Q143,CHOOSE({1,2},$K$138:$K$150,$J$138:$J$150),2,0)</f>
        <v>23</v>
      </c>
      <c r="S143" s="64" t="str">
        <f t="shared" si="27"/>
        <v>E</v>
      </c>
      <c r="T143" s="64" t="str">
        <f t="shared" si="32"/>
        <v>E</v>
      </c>
      <c r="U143" s="65" t="b">
        <f t="shared" si="25"/>
        <v>1</v>
      </c>
      <c r="W143" s="58">
        <f t="shared" si="28"/>
        <v>20</v>
      </c>
      <c r="X143" s="59" t="str">
        <f t="shared" si="29"/>
        <v/>
      </c>
      <c r="Y143" s="59" t="str">
        <f t="shared" si="30"/>
        <v>B</v>
      </c>
      <c r="AV143" s="62">
        <f t="shared" si="31"/>
        <v>712070101</v>
      </c>
      <c r="AW143" s="7"/>
      <c r="AX143" s="7"/>
      <c r="AY143" s="8"/>
      <c r="AZ143" s="8" t="s">
        <v>35</v>
      </c>
      <c r="BA143" s="1" t="s">
        <v>217</v>
      </c>
      <c r="BB143" s="15">
        <v>712070101</v>
      </c>
      <c r="BC143" s="8" t="s">
        <v>1119</v>
      </c>
    </row>
    <row r="144" spans="1:55">
      <c r="A144" s="258"/>
      <c r="B144" s="94">
        <v>21</v>
      </c>
      <c r="C144" s="182">
        <v>21</v>
      </c>
      <c r="D144" s="183" t="s">
        <v>1954</v>
      </c>
      <c r="E144" s="184" t="s">
        <v>1</v>
      </c>
      <c r="F144" s="185">
        <v>211060700</v>
      </c>
      <c r="G144" s="113" t="s">
        <v>1944</v>
      </c>
      <c r="H144" s="35"/>
      <c r="I144" s="258"/>
      <c r="J144" s="94">
        <v>21</v>
      </c>
      <c r="K144" s="182">
        <v>18</v>
      </c>
      <c r="L144" s="183" t="s">
        <v>1954</v>
      </c>
      <c r="M144" s="184" t="s">
        <v>0</v>
      </c>
      <c r="N144" s="185">
        <v>211040100</v>
      </c>
      <c r="O144" s="194" t="s">
        <v>1944</v>
      </c>
      <c r="Q144" s="64">
        <f t="shared" si="26"/>
        <v>21</v>
      </c>
      <c r="R144" s="64">
        <f>VLOOKUP(Q144,CHOOSE({1,2},$K$138:$K$150,$J$138:$J$150),2,0)</f>
        <v>18</v>
      </c>
      <c r="S144" s="64" t="str">
        <f t="shared" si="27"/>
        <v>B</v>
      </c>
      <c r="T144" s="64" t="str">
        <f t="shared" si="32"/>
        <v>B</v>
      </c>
      <c r="U144" s="65" t="b">
        <f t="shared" si="25"/>
        <v>1</v>
      </c>
      <c r="W144" s="58">
        <f t="shared" si="28"/>
        <v>21</v>
      </c>
      <c r="X144" s="59" t="str">
        <f t="shared" si="29"/>
        <v>B</v>
      </c>
      <c r="Y144" s="59" t="str">
        <f t="shared" si="30"/>
        <v/>
      </c>
      <c r="AV144" s="62">
        <f t="shared" si="31"/>
        <v>712070201</v>
      </c>
      <c r="AW144" s="7"/>
      <c r="AX144" s="7"/>
      <c r="AY144" s="8"/>
      <c r="AZ144" s="8" t="s">
        <v>35</v>
      </c>
      <c r="BA144" s="1" t="s">
        <v>218</v>
      </c>
      <c r="BB144" s="15">
        <v>712070201</v>
      </c>
      <c r="BC144" s="8" t="s">
        <v>1119</v>
      </c>
    </row>
    <row r="145" spans="1:55">
      <c r="A145" s="258"/>
      <c r="B145" s="94">
        <v>22</v>
      </c>
      <c r="C145" s="182">
        <v>22</v>
      </c>
      <c r="D145" s="183" t="s">
        <v>1954</v>
      </c>
      <c r="E145" s="184" t="s">
        <v>1</v>
      </c>
      <c r="F145" s="185">
        <v>211060802</v>
      </c>
      <c r="G145" s="113" t="s">
        <v>1944</v>
      </c>
      <c r="H145" s="35"/>
      <c r="I145" s="258"/>
      <c r="J145" s="94">
        <v>22</v>
      </c>
      <c r="K145" s="182">
        <v>19</v>
      </c>
      <c r="L145" s="183" t="s">
        <v>1954</v>
      </c>
      <c r="M145" s="184" t="s">
        <v>152</v>
      </c>
      <c r="N145" s="185">
        <v>211050100</v>
      </c>
      <c r="O145" s="194" t="s">
        <v>1944</v>
      </c>
      <c r="Q145" s="64">
        <f t="shared" si="26"/>
        <v>22</v>
      </c>
      <c r="R145" s="64">
        <f>VLOOKUP(Q145,CHOOSE({1,2},$K$138:$K$150,$J$138:$J$150),2,0)</f>
        <v>19</v>
      </c>
      <c r="S145" s="64" t="str">
        <f t="shared" si="27"/>
        <v>B</v>
      </c>
      <c r="T145" s="64" t="str">
        <f t="shared" si="32"/>
        <v>B</v>
      </c>
      <c r="U145" s="65" t="b">
        <f t="shared" si="25"/>
        <v>1</v>
      </c>
      <c r="W145" s="58">
        <f t="shared" si="28"/>
        <v>22</v>
      </c>
      <c r="X145" s="59" t="str">
        <f t="shared" si="29"/>
        <v>B</v>
      </c>
      <c r="Y145" s="59" t="str">
        <f t="shared" si="30"/>
        <v/>
      </c>
      <c r="AV145" s="62">
        <f t="shared" si="31"/>
        <v>712070301</v>
      </c>
      <c r="AW145" s="7"/>
      <c r="AX145" s="7"/>
      <c r="AY145" s="8"/>
      <c r="AZ145" s="8" t="s">
        <v>35</v>
      </c>
      <c r="BA145" s="1" t="s">
        <v>1914</v>
      </c>
      <c r="BB145" s="15">
        <v>712070301</v>
      </c>
      <c r="BC145" s="8" t="s">
        <v>1119</v>
      </c>
    </row>
    <row r="146" spans="1:55">
      <c r="A146" s="258"/>
      <c r="B146" s="94">
        <v>23</v>
      </c>
      <c r="C146" s="182">
        <v>23</v>
      </c>
      <c r="D146" s="183" t="s">
        <v>1954</v>
      </c>
      <c r="E146" s="184" t="s">
        <v>1</v>
      </c>
      <c r="F146" s="185">
        <v>212020300</v>
      </c>
      <c r="G146" s="113" t="s">
        <v>1944</v>
      </c>
      <c r="H146" s="35"/>
      <c r="I146" s="258"/>
      <c r="J146" s="94">
        <v>23</v>
      </c>
      <c r="K146" s="182">
        <v>20</v>
      </c>
      <c r="L146" s="183" t="s">
        <v>1954</v>
      </c>
      <c r="M146" s="184" t="s">
        <v>154</v>
      </c>
      <c r="N146" s="185">
        <v>211060101</v>
      </c>
      <c r="O146" s="194" t="s">
        <v>1944</v>
      </c>
      <c r="Q146" s="64">
        <f t="shared" si="26"/>
        <v>23</v>
      </c>
      <c r="R146" s="64">
        <f>VLOOKUP(Q146,CHOOSE({1,2},$K$138:$K$150,$J$138:$J$150),2,0)</f>
        <v>20</v>
      </c>
      <c r="S146" s="64" t="str">
        <f t="shared" si="27"/>
        <v>B</v>
      </c>
      <c r="T146" s="64" t="str">
        <f t="shared" si="32"/>
        <v>B</v>
      </c>
      <c r="U146" s="65" t="b">
        <f t="shared" si="25"/>
        <v>1</v>
      </c>
      <c r="W146" s="58">
        <f t="shared" si="28"/>
        <v>23</v>
      </c>
      <c r="X146" s="59" t="str">
        <f t="shared" si="29"/>
        <v>B</v>
      </c>
      <c r="Y146" s="59" t="str">
        <f t="shared" si="30"/>
        <v/>
      </c>
      <c r="AV146" s="62">
        <f t="shared" si="31"/>
        <v>712080101</v>
      </c>
      <c r="AW146" s="7"/>
      <c r="AX146" s="7"/>
      <c r="AY146" s="8"/>
      <c r="AZ146" s="8" t="s">
        <v>35</v>
      </c>
      <c r="BA146" s="1" t="s">
        <v>1915</v>
      </c>
      <c r="BB146" s="15">
        <v>712080101</v>
      </c>
      <c r="BC146" s="8" t="s">
        <v>1119</v>
      </c>
    </row>
    <row r="147" spans="1:55">
      <c r="A147" s="258"/>
      <c r="B147" s="94">
        <v>24</v>
      </c>
      <c r="C147" s="182">
        <v>24</v>
      </c>
      <c r="D147" s="183" t="s">
        <v>1954</v>
      </c>
      <c r="E147" s="184" t="s">
        <v>153</v>
      </c>
      <c r="F147" s="185">
        <v>212010200</v>
      </c>
      <c r="G147" s="113" t="s">
        <v>1944</v>
      </c>
      <c r="H147" s="35"/>
      <c r="I147" s="258"/>
      <c r="J147" s="94">
        <v>24</v>
      </c>
      <c r="K147" s="182">
        <v>26</v>
      </c>
      <c r="L147" s="183" t="s">
        <v>1954</v>
      </c>
      <c r="M147" s="184" t="s">
        <v>153</v>
      </c>
      <c r="N147" s="189">
        <v>212030500</v>
      </c>
      <c r="O147" s="194" t="s">
        <v>1944</v>
      </c>
      <c r="Q147" s="64">
        <f t="shared" si="26"/>
        <v>24</v>
      </c>
      <c r="R147" s="64">
        <f>VLOOKUP(Q147,CHOOSE({1,2},$K$138:$K$150,$J$138:$J$150),2,0)</f>
        <v>26</v>
      </c>
      <c r="S147" s="64" t="str">
        <f t="shared" si="27"/>
        <v>D</v>
      </c>
      <c r="T147" s="64" t="str">
        <f t="shared" si="32"/>
        <v>D</v>
      </c>
      <c r="U147" s="65" t="b">
        <f t="shared" si="25"/>
        <v>1</v>
      </c>
      <c r="W147" s="58">
        <f t="shared" si="28"/>
        <v>24</v>
      </c>
      <c r="X147" s="59" t="str">
        <f t="shared" si="29"/>
        <v>D</v>
      </c>
      <c r="Y147" s="59" t="str">
        <f t="shared" si="30"/>
        <v/>
      </c>
      <c r="AV147" s="62">
        <f t="shared" si="31"/>
        <v>712080201</v>
      </c>
      <c r="AW147" s="7"/>
      <c r="AX147" s="7"/>
      <c r="AY147" s="8"/>
      <c r="AZ147" s="8" t="s">
        <v>35</v>
      </c>
      <c r="BA147" s="1" t="s">
        <v>1916</v>
      </c>
      <c r="BB147" s="15">
        <v>712080201</v>
      </c>
      <c r="BC147" s="8" t="s">
        <v>1119</v>
      </c>
    </row>
    <row r="148" spans="1:55">
      <c r="A148" s="258"/>
      <c r="B148" s="94">
        <v>25</v>
      </c>
      <c r="C148" s="182">
        <v>25</v>
      </c>
      <c r="D148" s="183" t="s">
        <v>1954</v>
      </c>
      <c r="E148" s="184" t="s">
        <v>153</v>
      </c>
      <c r="F148" s="185">
        <v>212010500</v>
      </c>
      <c r="G148" s="113" t="s">
        <v>1944</v>
      </c>
      <c r="H148" s="35"/>
      <c r="I148" s="258"/>
      <c r="J148" s="94">
        <v>25</v>
      </c>
      <c r="K148" s="182">
        <v>27</v>
      </c>
      <c r="L148" s="183" t="s">
        <v>1954</v>
      </c>
      <c r="M148" s="184" t="s">
        <v>152</v>
      </c>
      <c r="N148" s="185">
        <v>212031600</v>
      </c>
      <c r="O148" s="194" t="s">
        <v>1944</v>
      </c>
      <c r="Q148" s="64">
        <f t="shared" si="26"/>
        <v>25</v>
      </c>
      <c r="R148" s="64">
        <f>VLOOKUP(Q148,CHOOSE({1,2},$K$138:$K$150,$J$138:$J$150),2,0)</f>
        <v>27</v>
      </c>
      <c r="S148" s="64" t="str">
        <f t="shared" si="27"/>
        <v>D</v>
      </c>
      <c r="T148" s="64" t="str">
        <f t="shared" si="32"/>
        <v>D</v>
      </c>
      <c r="U148" s="65" t="b">
        <f t="shared" si="25"/>
        <v>1</v>
      </c>
      <c r="W148" s="58">
        <f t="shared" si="28"/>
        <v>25</v>
      </c>
      <c r="X148" s="59" t="str">
        <f t="shared" si="29"/>
        <v>D</v>
      </c>
      <c r="Y148" s="59" t="str">
        <f t="shared" si="30"/>
        <v/>
      </c>
      <c r="AV148" s="62">
        <f t="shared" si="31"/>
        <v>712080301</v>
      </c>
      <c r="AW148" s="7"/>
      <c r="AX148" s="7"/>
      <c r="AY148" s="8"/>
      <c r="AZ148" s="8" t="s">
        <v>35</v>
      </c>
      <c r="BA148" s="1" t="s">
        <v>221</v>
      </c>
      <c r="BB148" s="15">
        <v>712080301</v>
      </c>
      <c r="BC148" s="8" t="s">
        <v>1119</v>
      </c>
    </row>
    <row r="149" spans="1:55">
      <c r="A149" s="258"/>
      <c r="B149" s="94">
        <v>26</v>
      </c>
      <c r="C149" s="182">
        <v>26</v>
      </c>
      <c r="D149" s="183" t="s">
        <v>1954</v>
      </c>
      <c r="E149" s="184" t="s">
        <v>153</v>
      </c>
      <c r="F149" s="185">
        <v>212030500</v>
      </c>
      <c r="G149" s="113" t="s">
        <v>1944</v>
      </c>
      <c r="H149" s="35"/>
      <c r="I149" s="258"/>
      <c r="J149" s="94">
        <v>26</v>
      </c>
      <c r="K149" s="182">
        <v>24</v>
      </c>
      <c r="L149" s="183" t="s">
        <v>1954</v>
      </c>
      <c r="M149" s="184" t="s">
        <v>153</v>
      </c>
      <c r="N149" s="185">
        <v>212010200</v>
      </c>
      <c r="O149" s="194" t="s">
        <v>1944</v>
      </c>
      <c r="Q149" s="64">
        <f t="shared" si="26"/>
        <v>26</v>
      </c>
      <c r="R149" s="64">
        <f>VLOOKUP(Q149,CHOOSE({1,2},$K$138:$K$150,$J$138:$J$150),2,0)</f>
        <v>24</v>
      </c>
      <c r="S149" s="64" t="str">
        <f t="shared" si="27"/>
        <v>D</v>
      </c>
      <c r="T149" s="64" t="str">
        <f t="shared" si="32"/>
        <v>D</v>
      </c>
      <c r="U149" s="65" t="b">
        <f t="shared" si="25"/>
        <v>1</v>
      </c>
      <c r="W149" s="58">
        <f t="shared" si="28"/>
        <v>26</v>
      </c>
      <c r="X149" s="59" t="str">
        <f t="shared" si="29"/>
        <v>D</v>
      </c>
      <c r="Y149" s="59" t="str">
        <f t="shared" si="30"/>
        <v>D</v>
      </c>
      <c r="AV149" s="62">
        <f t="shared" si="31"/>
        <v>712080401</v>
      </c>
      <c r="AW149" s="7"/>
      <c r="AX149" s="7"/>
      <c r="AY149" s="8"/>
      <c r="AZ149" s="8" t="s">
        <v>35</v>
      </c>
      <c r="BA149" s="1" t="s">
        <v>878</v>
      </c>
      <c r="BB149" s="15">
        <v>712080401</v>
      </c>
      <c r="BC149" s="8" t="s">
        <v>1119</v>
      </c>
    </row>
    <row r="150" spans="1:55">
      <c r="A150" s="258"/>
      <c r="B150" s="95">
        <v>27</v>
      </c>
      <c r="C150" s="186">
        <v>27</v>
      </c>
      <c r="D150" s="187" t="s">
        <v>1954</v>
      </c>
      <c r="E150" s="188" t="s">
        <v>152</v>
      </c>
      <c r="F150" s="189">
        <v>212031600</v>
      </c>
      <c r="G150" s="113" t="s">
        <v>1944</v>
      </c>
      <c r="H150" s="35"/>
      <c r="I150" s="258"/>
      <c r="J150" s="95">
        <v>27</v>
      </c>
      <c r="K150" s="186">
        <v>25</v>
      </c>
      <c r="L150" s="187" t="s">
        <v>1954</v>
      </c>
      <c r="M150" s="188" t="s">
        <v>153</v>
      </c>
      <c r="N150" s="189">
        <v>212010500</v>
      </c>
      <c r="O150" s="194" t="s">
        <v>1944</v>
      </c>
      <c r="Q150" s="74">
        <f t="shared" si="26"/>
        <v>27</v>
      </c>
      <c r="R150" s="74">
        <f>VLOOKUP(Q150,CHOOSE({1,2},$K$138:$K$150,$J$138:$J$150),2,0)</f>
        <v>25</v>
      </c>
      <c r="S150" s="74" t="str">
        <f t="shared" si="27"/>
        <v>C</v>
      </c>
      <c r="T150" s="74" t="str">
        <f t="shared" si="32"/>
        <v>C</v>
      </c>
      <c r="U150" s="75" t="b">
        <f t="shared" si="25"/>
        <v>1</v>
      </c>
      <c r="W150" s="58">
        <f t="shared" si="28"/>
        <v>27</v>
      </c>
      <c r="X150" s="59" t="str">
        <f t="shared" si="29"/>
        <v/>
      </c>
      <c r="Y150" s="59" t="str">
        <f t="shared" si="30"/>
        <v>D</v>
      </c>
      <c r="AV150" s="62">
        <f t="shared" si="31"/>
        <v>712080501</v>
      </c>
      <c r="AW150" s="7"/>
      <c r="AX150" s="7"/>
      <c r="AY150" s="8"/>
      <c r="AZ150" s="8" t="s">
        <v>35</v>
      </c>
      <c r="BA150" s="1" t="s">
        <v>222</v>
      </c>
      <c r="BB150" s="15">
        <v>712080501</v>
      </c>
      <c r="BC150" s="8" t="s">
        <v>1119</v>
      </c>
    </row>
    <row r="151" spans="1:55">
      <c r="A151" s="254" t="s">
        <v>12</v>
      </c>
      <c r="B151" s="96">
        <v>28</v>
      </c>
      <c r="C151" s="190">
        <v>28</v>
      </c>
      <c r="D151" s="191" t="s">
        <v>1955</v>
      </c>
      <c r="E151" s="192" t="s">
        <v>154</v>
      </c>
      <c r="F151" s="193">
        <v>312010104</v>
      </c>
      <c r="G151" s="113" t="s">
        <v>1944</v>
      </c>
      <c r="H151" s="35"/>
      <c r="I151" s="254" t="s">
        <v>12</v>
      </c>
      <c r="J151" s="96">
        <v>28</v>
      </c>
      <c r="K151" s="190">
        <v>30</v>
      </c>
      <c r="L151" s="191" t="s">
        <v>1955</v>
      </c>
      <c r="M151" s="192" t="s">
        <v>153</v>
      </c>
      <c r="N151" s="193">
        <v>311020401</v>
      </c>
      <c r="O151" s="194" t="s">
        <v>1944</v>
      </c>
      <c r="Q151" s="64">
        <f t="shared" si="26"/>
        <v>28</v>
      </c>
      <c r="R151" s="64">
        <f>VLOOKUP(Q151,CHOOSE({1,2},$K$151:$K$163,$J$151:$J$163),2,0)</f>
        <v>30</v>
      </c>
      <c r="S151" s="64" t="str">
        <f t="shared" si="27"/>
        <v>E</v>
      </c>
      <c r="T151" s="64" t="str">
        <f t="shared" ref="T151:T163" si="33">VLOOKUP(Q151,$K$151:$M$163,3,FALSE)</f>
        <v>E</v>
      </c>
      <c r="U151" s="65" t="b">
        <f t="shared" si="25"/>
        <v>1</v>
      </c>
      <c r="W151" s="58">
        <f t="shared" si="28"/>
        <v>28</v>
      </c>
      <c r="X151" s="59" t="str">
        <f t="shared" si="29"/>
        <v/>
      </c>
      <c r="Y151" s="59" t="str">
        <f t="shared" si="30"/>
        <v>D</v>
      </c>
      <c r="AV151" s="62">
        <f t="shared" si="31"/>
        <v>712090101</v>
      </c>
      <c r="AW151" s="7"/>
      <c r="AX151" s="7"/>
      <c r="AY151" s="8"/>
      <c r="AZ151" s="8" t="s">
        <v>35</v>
      </c>
      <c r="BA151" s="1" t="s">
        <v>1917</v>
      </c>
      <c r="BB151" s="15">
        <v>712090101</v>
      </c>
      <c r="BC151" s="8" t="s">
        <v>1119</v>
      </c>
    </row>
    <row r="152" spans="1:55">
      <c r="A152" s="254"/>
      <c r="B152" s="91">
        <v>29</v>
      </c>
      <c r="C152" s="170">
        <v>29</v>
      </c>
      <c r="D152" s="171" t="s">
        <v>1955</v>
      </c>
      <c r="E152" s="172" t="s">
        <v>1</v>
      </c>
      <c r="F152" s="173">
        <v>312010623</v>
      </c>
      <c r="G152" s="113" t="s">
        <v>1944</v>
      </c>
      <c r="H152" s="35"/>
      <c r="I152" s="254"/>
      <c r="J152" s="91">
        <v>29</v>
      </c>
      <c r="K152" s="170">
        <v>31</v>
      </c>
      <c r="L152" s="171" t="s">
        <v>1955</v>
      </c>
      <c r="M152" s="172" t="s">
        <v>154</v>
      </c>
      <c r="N152" s="173">
        <v>312010713</v>
      </c>
      <c r="O152" s="194" t="s">
        <v>1944</v>
      </c>
      <c r="Q152" s="64">
        <f t="shared" si="26"/>
        <v>29</v>
      </c>
      <c r="R152" s="64">
        <f>VLOOKUP(Q152,CHOOSE({1,2},$K$151:$K$163,$J$151:$J$163),2,0)</f>
        <v>31</v>
      </c>
      <c r="S152" s="64" t="str">
        <f t="shared" si="27"/>
        <v>B</v>
      </c>
      <c r="T152" s="64" t="str">
        <f t="shared" si="33"/>
        <v>B</v>
      </c>
      <c r="U152" s="65" t="b">
        <f t="shared" si="25"/>
        <v>1</v>
      </c>
      <c r="W152" s="58">
        <f t="shared" si="28"/>
        <v>29</v>
      </c>
      <c r="X152" s="59" t="str">
        <f t="shared" si="29"/>
        <v/>
      </c>
      <c r="Y152" s="59" t="str">
        <f t="shared" si="30"/>
        <v>E</v>
      </c>
      <c r="AV152" s="62">
        <f t="shared" si="31"/>
        <v>712090201</v>
      </c>
      <c r="AW152" s="7"/>
      <c r="AX152" s="7"/>
      <c r="AY152" s="8"/>
      <c r="AZ152" s="8" t="s">
        <v>35</v>
      </c>
      <c r="BA152" s="1" t="s">
        <v>224</v>
      </c>
      <c r="BB152" s="15">
        <v>712090201</v>
      </c>
      <c r="BC152" s="8" t="s">
        <v>1119</v>
      </c>
    </row>
    <row r="153" spans="1:55">
      <c r="A153" s="254"/>
      <c r="B153" s="91">
        <v>30</v>
      </c>
      <c r="C153" s="170">
        <v>30</v>
      </c>
      <c r="D153" s="171" t="s">
        <v>1955</v>
      </c>
      <c r="E153" s="172" t="s">
        <v>153</v>
      </c>
      <c r="F153" s="173">
        <v>311020401</v>
      </c>
      <c r="G153" s="113" t="s">
        <v>1944</v>
      </c>
      <c r="H153" s="35"/>
      <c r="I153" s="254"/>
      <c r="J153" s="91">
        <v>30</v>
      </c>
      <c r="K153" s="170">
        <v>28</v>
      </c>
      <c r="L153" s="171" t="s">
        <v>1955</v>
      </c>
      <c r="M153" s="172" t="s">
        <v>154</v>
      </c>
      <c r="N153" s="173">
        <v>312010104</v>
      </c>
      <c r="O153" s="194" t="s">
        <v>1944</v>
      </c>
      <c r="Q153" s="64">
        <f t="shared" si="26"/>
        <v>30</v>
      </c>
      <c r="R153" s="64">
        <f>VLOOKUP(Q153,CHOOSE({1,2},$K$151:$K$163,$J$151:$J$163),2,0)</f>
        <v>28</v>
      </c>
      <c r="S153" s="64" t="str">
        <f t="shared" si="27"/>
        <v>D</v>
      </c>
      <c r="T153" s="64" t="str">
        <f t="shared" si="33"/>
        <v>D</v>
      </c>
      <c r="U153" s="65" t="b">
        <f t="shared" si="25"/>
        <v>1</v>
      </c>
      <c r="W153" s="58">
        <f t="shared" si="28"/>
        <v>30</v>
      </c>
      <c r="X153" s="59" t="str">
        <f t="shared" si="29"/>
        <v/>
      </c>
      <c r="Y153" s="59" t="str">
        <f t="shared" si="30"/>
        <v>E</v>
      </c>
      <c r="AV153" s="62">
        <f t="shared" si="31"/>
        <v>712090301</v>
      </c>
      <c r="AW153" s="7"/>
      <c r="AX153" s="7"/>
      <c r="AY153" s="8"/>
      <c r="AZ153" s="8" t="s">
        <v>35</v>
      </c>
      <c r="BA153" s="1" t="s">
        <v>879</v>
      </c>
      <c r="BB153" s="15">
        <v>712090301</v>
      </c>
      <c r="BC153" s="8" t="s">
        <v>1119</v>
      </c>
    </row>
    <row r="154" spans="1:55">
      <c r="A154" s="254"/>
      <c r="B154" s="91">
        <v>31</v>
      </c>
      <c r="C154" s="170">
        <v>31</v>
      </c>
      <c r="D154" s="171" t="s">
        <v>1955</v>
      </c>
      <c r="E154" s="172" t="s">
        <v>154</v>
      </c>
      <c r="F154" s="173">
        <v>312010713</v>
      </c>
      <c r="G154" s="113" t="s">
        <v>1944</v>
      </c>
      <c r="H154" s="35"/>
      <c r="I154" s="254"/>
      <c r="J154" s="91">
        <v>31</v>
      </c>
      <c r="K154" s="170">
        <v>29</v>
      </c>
      <c r="L154" s="171" t="s">
        <v>1955</v>
      </c>
      <c r="M154" s="172" t="s">
        <v>1</v>
      </c>
      <c r="N154" s="173">
        <v>312010623</v>
      </c>
      <c r="O154" s="194" t="s">
        <v>1944</v>
      </c>
      <c r="Q154" s="64">
        <f t="shared" si="26"/>
        <v>31</v>
      </c>
      <c r="R154" s="64">
        <f>VLOOKUP(Q154,CHOOSE({1,2},$K$151:$K$163,$J$151:$J$163),2,0)</f>
        <v>29</v>
      </c>
      <c r="S154" s="64" t="str">
        <f t="shared" si="27"/>
        <v>E</v>
      </c>
      <c r="T154" s="64" t="str">
        <f t="shared" si="33"/>
        <v>E</v>
      </c>
      <c r="U154" s="65" t="b">
        <f t="shared" si="25"/>
        <v>1</v>
      </c>
      <c r="W154" s="58">
        <f t="shared" si="28"/>
        <v>31</v>
      </c>
      <c r="X154" s="59" t="str">
        <f t="shared" si="29"/>
        <v/>
      </c>
      <c r="Y154" s="59" t="str">
        <f t="shared" si="30"/>
        <v/>
      </c>
      <c r="AV154" s="62">
        <f t="shared" si="31"/>
        <v>712090401</v>
      </c>
      <c r="AW154" s="7"/>
      <c r="AX154" s="7"/>
      <c r="AY154" s="8"/>
      <c r="AZ154" s="8" t="s">
        <v>35</v>
      </c>
      <c r="BA154" s="1" t="s">
        <v>225</v>
      </c>
      <c r="BB154" s="15">
        <v>712090401</v>
      </c>
      <c r="BC154" s="8" t="s">
        <v>1119</v>
      </c>
    </row>
    <row r="155" spans="1:55">
      <c r="A155" s="254"/>
      <c r="B155" s="91">
        <v>32</v>
      </c>
      <c r="C155" s="170">
        <v>32</v>
      </c>
      <c r="D155" s="171" t="s">
        <v>1955</v>
      </c>
      <c r="E155" s="172" t="s">
        <v>152</v>
      </c>
      <c r="F155" s="173">
        <v>312010404</v>
      </c>
      <c r="G155" s="113" t="s">
        <v>1944</v>
      </c>
      <c r="H155" s="35"/>
      <c r="I155" s="254"/>
      <c r="J155" s="91">
        <v>32</v>
      </c>
      <c r="K155" s="170">
        <v>34</v>
      </c>
      <c r="L155" s="171" t="s">
        <v>1955</v>
      </c>
      <c r="M155" s="172" t="s">
        <v>153</v>
      </c>
      <c r="N155" s="173">
        <v>311030101</v>
      </c>
      <c r="O155" s="194" t="s">
        <v>1944</v>
      </c>
      <c r="Q155" s="64">
        <f t="shared" si="26"/>
        <v>32</v>
      </c>
      <c r="R155" s="64">
        <f>VLOOKUP(Q155,CHOOSE({1,2},$K$151:$K$163,$J$151:$J$163),2,0)</f>
        <v>35</v>
      </c>
      <c r="S155" s="64" t="str">
        <f t="shared" si="27"/>
        <v>C</v>
      </c>
      <c r="T155" s="64" t="str">
        <f t="shared" si="33"/>
        <v>C</v>
      </c>
      <c r="U155" s="65" t="b">
        <f t="shared" si="25"/>
        <v>1</v>
      </c>
      <c r="W155" s="58">
        <f t="shared" si="28"/>
        <v>32</v>
      </c>
      <c r="X155" s="59" t="str">
        <f t="shared" si="29"/>
        <v>C</v>
      </c>
      <c r="Y155" s="59" t="str">
        <f t="shared" si="30"/>
        <v/>
      </c>
      <c r="AV155" s="62">
        <f t="shared" si="31"/>
        <v>1609010100</v>
      </c>
      <c r="AW155" s="7"/>
      <c r="AX155" s="7"/>
      <c r="AY155" s="8"/>
      <c r="AZ155" s="8" t="s">
        <v>275</v>
      </c>
      <c r="BA155" s="1" t="s">
        <v>892</v>
      </c>
      <c r="BB155" s="7">
        <v>1609010100</v>
      </c>
      <c r="BC155" s="8" t="s">
        <v>1121</v>
      </c>
    </row>
    <row r="156" spans="1:55">
      <c r="A156" s="254"/>
      <c r="B156" s="91">
        <v>33</v>
      </c>
      <c r="C156" s="170">
        <v>33</v>
      </c>
      <c r="D156" s="171" t="s">
        <v>1955</v>
      </c>
      <c r="E156" s="172" t="s">
        <v>152</v>
      </c>
      <c r="F156" s="173">
        <v>311010102</v>
      </c>
      <c r="G156" s="113" t="s">
        <v>1944</v>
      </c>
      <c r="H156" s="35"/>
      <c r="I156" s="254"/>
      <c r="J156" s="91">
        <v>33</v>
      </c>
      <c r="K156" s="170">
        <v>35</v>
      </c>
      <c r="L156" s="171" t="s">
        <v>1955</v>
      </c>
      <c r="M156" s="172" t="s">
        <v>154</v>
      </c>
      <c r="N156" s="173">
        <v>311010501</v>
      </c>
      <c r="O156" s="194" t="s">
        <v>1944</v>
      </c>
      <c r="Q156" s="64">
        <f t="shared" si="26"/>
        <v>33</v>
      </c>
      <c r="R156" s="64">
        <f>VLOOKUP(Q156,CHOOSE({1,2},$K$151:$K$163,$J$151:$J$163),2,0)</f>
        <v>36</v>
      </c>
      <c r="S156" s="64" t="str">
        <f t="shared" si="27"/>
        <v>C</v>
      </c>
      <c r="T156" s="64" t="str">
        <f t="shared" si="33"/>
        <v>C</v>
      </c>
      <c r="U156" s="65" t="b">
        <f t="shared" si="25"/>
        <v>1</v>
      </c>
      <c r="W156" s="58">
        <f t="shared" si="28"/>
        <v>33</v>
      </c>
      <c r="X156" s="59" t="str">
        <f t="shared" si="29"/>
        <v>C</v>
      </c>
      <c r="Y156" s="59" t="str">
        <f t="shared" si="30"/>
        <v/>
      </c>
      <c r="AV156" s="62">
        <f t="shared" si="31"/>
        <v>1609010101</v>
      </c>
      <c r="AW156" s="7"/>
      <c r="AX156" s="7"/>
      <c r="AY156" s="8"/>
      <c r="AZ156" s="8" t="s">
        <v>275</v>
      </c>
      <c r="BA156" s="1" t="s">
        <v>1187</v>
      </c>
      <c r="BB156" s="7">
        <v>1609010101</v>
      </c>
      <c r="BC156" s="8" t="s">
        <v>1121</v>
      </c>
    </row>
    <row r="157" spans="1:55">
      <c r="A157" s="254"/>
      <c r="B157" s="91">
        <v>34</v>
      </c>
      <c r="C157" s="170">
        <v>34</v>
      </c>
      <c r="D157" s="171" t="s">
        <v>1955</v>
      </c>
      <c r="E157" s="172" t="s">
        <v>153</v>
      </c>
      <c r="F157" s="173">
        <v>311030101</v>
      </c>
      <c r="G157" s="113" t="s">
        <v>1944</v>
      </c>
      <c r="H157" s="35"/>
      <c r="I157" s="254"/>
      <c r="J157" s="91">
        <v>34</v>
      </c>
      <c r="K157" s="170">
        <v>36</v>
      </c>
      <c r="L157" s="171" t="s">
        <v>1955</v>
      </c>
      <c r="M157" s="172" t="s">
        <v>1</v>
      </c>
      <c r="N157" s="173">
        <v>310010102</v>
      </c>
      <c r="O157" s="194" t="s">
        <v>1944</v>
      </c>
      <c r="Q157" s="64">
        <f t="shared" si="26"/>
        <v>34</v>
      </c>
      <c r="R157" s="64">
        <f>VLOOKUP(Q157,CHOOSE({1,2},$K$151:$K$163,$J$151:$J$163),2,0)</f>
        <v>32</v>
      </c>
      <c r="S157" s="64" t="str">
        <f t="shared" si="27"/>
        <v>D</v>
      </c>
      <c r="T157" s="64" t="str">
        <f t="shared" si="33"/>
        <v>D</v>
      </c>
      <c r="U157" s="65" t="b">
        <f t="shared" si="25"/>
        <v>1</v>
      </c>
      <c r="W157" s="58">
        <f t="shared" si="28"/>
        <v>34</v>
      </c>
      <c r="X157" s="59" t="str">
        <f t="shared" si="29"/>
        <v/>
      </c>
      <c r="Y157" s="59" t="str">
        <f t="shared" si="30"/>
        <v/>
      </c>
      <c r="AV157" s="62">
        <f t="shared" si="31"/>
        <v>1609010102</v>
      </c>
      <c r="AW157" s="7"/>
      <c r="AX157" s="7"/>
      <c r="AY157" s="8"/>
      <c r="AZ157" s="8" t="s">
        <v>275</v>
      </c>
      <c r="BA157" s="1" t="s">
        <v>305</v>
      </c>
      <c r="BB157" s="7">
        <v>1609010102</v>
      </c>
      <c r="BC157" s="8" t="s">
        <v>1121</v>
      </c>
    </row>
    <row r="158" spans="1:55">
      <c r="A158" s="254"/>
      <c r="B158" s="91">
        <v>35</v>
      </c>
      <c r="C158" s="170">
        <v>35</v>
      </c>
      <c r="D158" s="171" t="s">
        <v>1955</v>
      </c>
      <c r="E158" s="172" t="s">
        <v>154</v>
      </c>
      <c r="F158" s="173">
        <v>311010501</v>
      </c>
      <c r="G158" s="113" t="s">
        <v>1944</v>
      </c>
      <c r="H158" s="35"/>
      <c r="I158" s="254"/>
      <c r="J158" s="91">
        <v>35</v>
      </c>
      <c r="K158" s="170">
        <v>32</v>
      </c>
      <c r="L158" s="171" t="s">
        <v>1955</v>
      </c>
      <c r="M158" s="172" t="s">
        <v>152</v>
      </c>
      <c r="N158" s="173">
        <v>312010404</v>
      </c>
      <c r="O158" s="194" t="s">
        <v>1944</v>
      </c>
      <c r="Q158" s="64">
        <f t="shared" si="26"/>
        <v>35</v>
      </c>
      <c r="R158" s="64">
        <f>VLOOKUP(Q158,CHOOSE({1,2},$K$151:$K$163,$J$151:$J$163),2,0)</f>
        <v>33</v>
      </c>
      <c r="S158" s="64" t="str">
        <f t="shared" si="27"/>
        <v>E</v>
      </c>
      <c r="T158" s="64" t="str">
        <f t="shared" si="33"/>
        <v>E</v>
      </c>
      <c r="U158" s="65" t="b">
        <f t="shared" si="25"/>
        <v>1</v>
      </c>
      <c r="W158" s="58">
        <f t="shared" si="28"/>
        <v>35</v>
      </c>
      <c r="X158" s="59" t="str">
        <f t="shared" si="29"/>
        <v/>
      </c>
      <c r="Y158" s="59" t="str">
        <f t="shared" si="30"/>
        <v>C</v>
      </c>
      <c r="AV158" s="62">
        <f t="shared" si="31"/>
        <v>1609010103</v>
      </c>
      <c r="AW158" s="7"/>
      <c r="AX158" s="7"/>
      <c r="AY158" s="8"/>
      <c r="AZ158" s="8" t="s">
        <v>275</v>
      </c>
      <c r="BA158" s="1" t="s">
        <v>1196</v>
      </c>
      <c r="BB158" s="7">
        <v>1609010103</v>
      </c>
      <c r="BC158" s="8" t="s">
        <v>1121</v>
      </c>
    </row>
    <row r="159" spans="1:55">
      <c r="A159" s="254"/>
      <c r="B159" s="91">
        <v>36</v>
      </c>
      <c r="C159" s="170">
        <v>36</v>
      </c>
      <c r="D159" s="171" t="s">
        <v>1955</v>
      </c>
      <c r="E159" s="172" t="s">
        <v>1</v>
      </c>
      <c r="F159" s="173">
        <v>310010102</v>
      </c>
      <c r="G159" s="113" t="s">
        <v>1944</v>
      </c>
      <c r="H159" s="35"/>
      <c r="I159" s="254"/>
      <c r="J159" s="91">
        <v>36</v>
      </c>
      <c r="K159" s="170">
        <v>33</v>
      </c>
      <c r="L159" s="171" t="s">
        <v>1955</v>
      </c>
      <c r="M159" s="172" t="s">
        <v>152</v>
      </c>
      <c r="N159" s="173">
        <v>311010102</v>
      </c>
      <c r="O159" s="194" t="s">
        <v>1944</v>
      </c>
      <c r="Q159" s="64">
        <f t="shared" si="26"/>
        <v>36</v>
      </c>
      <c r="R159" s="64">
        <f>VLOOKUP(Q159,CHOOSE({1,2},$K$151:$K$163,$J$151:$J$163),2,0)</f>
        <v>34</v>
      </c>
      <c r="S159" s="64" t="str">
        <f t="shared" si="27"/>
        <v>B</v>
      </c>
      <c r="T159" s="64" t="str">
        <f t="shared" si="33"/>
        <v>B</v>
      </c>
      <c r="U159" s="65" t="b">
        <f>EXACT(T159,S159)</f>
        <v>1</v>
      </c>
      <c r="W159" s="58">
        <f t="shared" si="28"/>
        <v>36</v>
      </c>
      <c r="X159" s="59" t="str">
        <f t="shared" si="29"/>
        <v/>
      </c>
      <c r="Y159" s="59" t="str">
        <f t="shared" si="30"/>
        <v>C</v>
      </c>
      <c r="AV159" s="62">
        <f t="shared" si="31"/>
        <v>1609020100</v>
      </c>
      <c r="AW159" s="7"/>
      <c r="AX159" s="7"/>
      <c r="AY159" s="8"/>
      <c r="AZ159" s="8" t="s">
        <v>275</v>
      </c>
      <c r="BA159" s="1" t="s">
        <v>893</v>
      </c>
      <c r="BB159" s="7">
        <v>1609020100</v>
      </c>
      <c r="BC159" s="8" t="s">
        <v>1121</v>
      </c>
    </row>
    <row r="160" spans="1:55">
      <c r="A160" s="254"/>
      <c r="B160" s="91">
        <v>37</v>
      </c>
      <c r="C160" s="170">
        <v>37</v>
      </c>
      <c r="D160" s="171" t="s">
        <v>1955</v>
      </c>
      <c r="E160" s="172" t="s">
        <v>153</v>
      </c>
      <c r="F160" s="173">
        <v>312010206</v>
      </c>
      <c r="G160" s="113" t="s">
        <v>1944</v>
      </c>
      <c r="H160" s="35"/>
      <c r="I160" s="254"/>
      <c r="J160" s="91">
        <v>37</v>
      </c>
      <c r="K160" s="170">
        <v>39</v>
      </c>
      <c r="L160" s="171" t="s">
        <v>1955</v>
      </c>
      <c r="M160" s="172" t="s">
        <v>0</v>
      </c>
      <c r="N160" s="173">
        <v>310010201</v>
      </c>
      <c r="O160" s="194" t="s">
        <v>1944</v>
      </c>
      <c r="Q160" s="64">
        <f t="shared" si="26"/>
        <v>37</v>
      </c>
      <c r="R160" s="64">
        <f>VLOOKUP(Q160,CHOOSE({1,2},$K$151:$K$163,$J$151:$J$163),2,0)</f>
        <v>39</v>
      </c>
      <c r="S160" s="64" t="str">
        <f t="shared" si="27"/>
        <v>D</v>
      </c>
      <c r="T160" s="64" t="str">
        <f t="shared" si="33"/>
        <v>D</v>
      </c>
      <c r="U160" s="65" t="b">
        <f>EXACT(T160,S160)</f>
        <v>1</v>
      </c>
      <c r="W160" s="58">
        <f t="shared" si="28"/>
        <v>37</v>
      </c>
      <c r="X160" s="59" t="str">
        <f t="shared" si="29"/>
        <v/>
      </c>
      <c r="Y160" s="59" t="str">
        <f t="shared" si="30"/>
        <v/>
      </c>
      <c r="AV160" s="62">
        <f t="shared" si="31"/>
        <v>1609020101</v>
      </c>
      <c r="AW160" s="7"/>
      <c r="AX160" s="7"/>
      <c r="AY160" s="8"/>
      <c r="AZ160" s="8" t="s">
        <v>275</v>
      </c>
      <c r="BA160" s="1" t="s">
        <v>1180</v>
      </c>
      <c r="BB160" s="7">
        <v>1609020101</v>
      </c>
      <c r="BC160" s="8" t="s">
        <v>1121</v>
      </c>
    </row>
    <row r="161" spans="1:55">
      <c r="A161" s="254"/>
      <c r="B161" s="91">
        <v>38</v>
      </c>
      <c r="C161" s="170">
        <v>38</v>
      </c>
      <c r="D161" s="171" t="s">
        <v>1955</v>
      </c>
      <c r="E161" s="172" t="s">
        <v>152</v>
      </c>
      <c r="F161" s="173">
        <v>311020305</v>
      </c>
      <c r="G161" s="113" t="s">
        <v>1944</v>
      </c>
      <c r="H161" s="35"/>
      <c r="I161" s="254"/>
      <c r="J161" s="91">
        <v>38</v>
      </c>
      <c r="K161" s="170">
        <v>40</v>
      </c>
      <c r="L161" s="171" t="s">
        <v>1955</v>
      </c>
      <c r="M161" s="172" t="s">
        <v>1</v>
      </c>
      <c r="N161" s="173">
        <v>312010309</v>
      </c>
      <c r="O161" s="194" t="s">
        <v>1944</v>
      </c>
      <c r="Q161" s="64">
        <f t="shared" si="26"/>
        <v>38</v>
      </c>
      <c r="R161" s="64">
        <f>VLOOKUP(Q161,CHOOSE({1,2},$K$151:$K$163,$J$151:$J$163),2,0)</f>
        <v>40</v>
      </c>
      <c r="S161" s="64" t="str">
        <f t="shared" si="27"/>
        <v>C</v>
      </c>
      <c r="T161" s="64" t="str">
        <f t="shared" si="33"/>
        <v>C</v>
      </c>
      <c r="U161" s="65" t="b">
        <f>EXACT(T161,S161)</f>
        <v>1</v>
      </c>
      <c r="W161" s="58">
        <f t="shared" si="28"/>
        <v>38</v>
      </c>
      <c r="X161" s="59" t="str">
        <f t="shared" si="29"/>
        <v/>
      </c>
      <c r="Y161" s="59" t="str">
        <f t="shared" si="30"/>
        <v/>
      </c>
      <c r="AV161" s="62">
        <f t="shared" si="31"/>
        <v>1609020102</v>
      </c>
      <c r="AW161" s="7"/>
      <c r="AX161" s="7"/>
      <c r="AY161" s="8"/>
      <c r="AZ161" s="8" t="s">
        <v>275</v>
      </c>
      <c r="BA161" s="1" t="s">
        <v>1184</v>
      </c>
      <c r="BB161" s="7">
        <v>1609020102</v>
      </c>
      <c r="BC161" s="8" t="s">
        <v>1121</v>
      </c>
    </row>
    <row r="162" spans="1:55">
      <c r="A162" s="254"/>
      <c r="B162" s="91">
        <v>39</v>
      </c>
      <c r="C162" s="170">
        <v>39</v>
      </c>
      <c r="D162" s="171" t="s">
        <v>1955</v>
      </c>
      <c r="E162" s="172" t="s">
        <v>0</v>
      </c>
      <c r="F162" s="173">
        <v>310010201</v>
      </c>
      <c r="G162" s="113" t="s">
        <v>1944</v>
      </c>
      <c r="H162" s="35"/>
      <c r="I162" s="254"/>
      <c r="J162" s="91">
        <v>39</v>
      </c>
      <c r="K162" s="170">
        <v>37</v>
      </c>
      <c r="L162" s="171" t="s">
        <v>1955</v>
      </c>
      <c r="M162" s="172" t="s">
        <v>153</v>
      </c>
      <c r="N162" s="173">
        <v>312010206</v>
      </c>
      <c r="O162" s="194" t="s">
        <v>1944</v>
      </c>
      <c r="Q162" s="64">
        <f t="shared" si="26"/>
        <v>39</v>
      </c>
      <c r="R162" s="64">
        <f>VLOOKUP(Q162,CHOOSE({1,2},$K$151:$K$163,$J$151:$J$163),2,0)</f>
        <v>37</v>
      </c>
      <c r="S162" s="64" t="str">
        <f t="shared" si="27"/>
        <v>A</v>
      </c>
      <c r="T162" s="64" t="str">
        <f t="shared" si="33"/>
        <v>A</v>
      </c>
      <c r="U162" s="65" t="b">
        <f>EXACT(T162,S162)</f>
        <v>1</v>
      </c>
      <c r="W162" s="58">
        <f t="shared" si="28"/>
        <v>39</v>
      </c>
      <c r="X162" s="59" t="str">
        <f t="shared" si="29"/>
        <v/>
      </c>
      <c r="Y162" s="59" t="str">
        <f t="shared" si="30"/>
        <v/>
      </c>
      <c r="AV162" s="62">
        <f t="shared" si="31"/>
        <v>1609020103</v>
      </c>
      <c r="AW162" s="7"/>
      <c r="AX162" s="7"/>
      <c r="AY162" s="8"/>
      <c r="AZ162" s="8" t="s">
        <v>275</v>
      </c>
      <c r="BA162" s="1" t="s">
        <v>1183</v>
      </c>
      <c r="BB162" s="7">
        <v>1609020103</v>
      </c>
      <c r="BC162" s="8" t="s">
        <v>1121</v>
      </c>
    </row>
    <row r="163" spans="1:55">
      <c r="A163" s="254"/>
      <c r="B163" s="92">
        <v>40</v>
      </c>
      <c r="C163" s="174">
        <v>40</v>
      </c>
      <c r="D163" s="175" t="s">
        <v>1955</v>
      </c>
      <c r="E163" s="176" t="s">
        <v>1</v>
      </c>
      <c r="F163" s="177">
        <v>312010309</v>
      </c>
      <c r="G163" s="113" t="s">
        <v>1944</v>
      </c>
      <c r="H163" s="35"/>
      <c r="I163" s="254"/>
      <c r="J163" s="92">
        <v>40</v>
      </c>
      <c r="K163" s="174">
        <v>38</v>
      </c>
      <c r="L163" s="175" t="s">
        <v>1955</v>
      </c>
      <c r="M163" s="176" t="s">
        <v>152</v>
      </c>
      <c r="N163" s="177">
        <v>311020305</v>
      </c>
      <c r="O163" s="194" t="s">
        <v>1944</v>
      </c>
      <c r="Q163" s="74">
        <f t="shared" si="26"/>
        <v>40</v>
      </c>
      <c r="R163" s="74">
        <f>VLOOKUP(Q163,CHOOSE({1,2},$K$151:$K$163,$J$151:$J$163),2,0)</f>
        <v>38</v>
      </c>
      <c r="S163" s="74" t="str">
        <f t="shared" si="27"/>
        <v>B</v>
      </c>
      <c r="T163" s="74" t="str">
        <f t="shared" si="33"/>
        <v>B</v>
      </c>
      <c r="U163" s="75" t="b">
        <f>EXACT(T163,S163)</f>
        <v>1</v>
      </c>
      <c r="W163" s="58">
        <f t="shared" si="28"/>
        <v>40</v>
      </c>
      <c r="X163" s="59" t="str">
        <f t="shared" si="29"/>
        <v/>
      </c>
      <c r="Y163" s="59" t="str">
        <f t="shared" si="30"/>
        <v/>
      </c>
      <c r="AV163" s="62">
        <f t="shared" si="31"/>
        <v>1609020104</v>
      </c>
      <c r="AW163" s="7"/>
      <c r="AX163" s="7"/>
      <c r="AY163" s="8"/>
      <c r="AZ163" s="8" t="s">
        <v>275</v>
      </c>
      <c r="BA163" s="1" t="s">
        <v>1185</v>
      </c>
      <c r="BB163" s="7">
        <v>1609020104</v>
      </c>
      <c r="BC163" s="8" t="s">
        <v>1121</v>
      </c>
    </row>
    <row r="164" spans="1:55">
      <c r="AV164" s="62">
        <f t="shared" si="31"/>
        <v>1609020105</v>
      </c>
      <c r="AW164" s="7"/>
      <c r="AX164" s="7"/>
      <c r="AY164" s="8"/>
      <c r="AZ164" s="8" t="s">
        <v>275</v>
      </c>
      <c r="BA164" s="1" t="s">
        <v>1197</v>
      </c>
      <c r="BB164" s="7">
        <v>1609020105</v>
      </c>
      <c r="BC164" s="8" t="s">
        <v>1121</v>
      </c>
    </row>
    <row r="165" spans="1:55">
      <c r="AV165" s="62">
        <f t="shared" si="31"/>
        <v>1609030100</v>
      </c>
      <c r="AW165" s="7"/>
      <c r="AX165" s="7"/>
      <c r="AY165" s="8"/>
      <c r="AZ165" s="8" t="s">
        <v>275</v>
      </c>
      <c r="BA165" s="1" t="s">
        <v>894</v>
      </c>
      <c r="BB165" s="7">
        <v>1609030100</v>
      </c>
      <c r="BC165" s="8" t="s">
        <v>1121</v>
      </c>
    </row>
    <row r="166" spans="1:55">
      <c r="AV166" s="62">
        <f t="shared" si="31"/>
        <v>1609030101</v>
      </c>
      <c r="AW166" s="7"/>
      <c r="AX166" s="7"/>
      <c r="AY166" s="8"/>
      <c r="AZ166" s="8" t="s">
        <v>275</v>
      </c>
      <c r="BA166" s="1" t="s">
        <v>1189</v>
      </c>
      <c r="BB166" s="7">
        <v>1609030101</v>
      </c>
      <c r="BC166" s="8" t="s">
        <v>1121</v>
      </c>
    </row>
    <row r="167" spans="1:55">
      <c r="AV167" s="62">
        <f t="shared" si="31"/>
        <v>1609030102</v>
      </c>
      <c r="AW167" s="7"/>
      <c r="AX167" s="7"/>
      <c r="AY167" s="8"/>
      <c r="AZ167" s="8" t="s">
        <v>275</v>
      </c>
      <c r="BA167" s="1" t="s">
        <v>1191</v>
      </c>
      <c r="BB167" s="7">
        <v>1609030102</v>
      </c>
      <c r="BC167" s="8" t="s">
        <v>1121</v>
      </c>
    </row>
    <row r="168" spans="1:55">
      <c r="AV168" s="62">
        <f t="shared" si="31"/>
        <v>1609030103</v>
      </c>
      <c r="AW168" s="7"/>
      <c r="AX168" s="7"/>
      <c r="AY168" s="8"/>
      <c r="AZ168" s="8" t="s">
        <v>275</v>
      </c>
      <c r="BA168" s="1" t="s">
        <v>1190</v>
      </c>
      <c r="BB168" s="7">
        <v>1609030103</v>
      </c>
      <c r="BC168" s="8" t="s">
        <v>1121</v>
      </c>
    </row>
    <row r="169" spans="1:55">
      <c r="AV169" s="62">
        <f t="shared" si="31"/>
        <v>1609030104</v>
      </c>
      <c r="AW169" s="7"/>
      <c r="AX169" s="7"/>
      <c r="AY169" s="8"/>
      <c r="AZ169" s="8" t="s">
        <v>275</v>
      </c>
      <c r="BA169" s="1" t="s">
        <v>1192</v>
      </c>
      <c r="BB169" s="7">
        <v>1609030104</v>
      </c>
      <c r="BC169" s="8" t="s">
        <v>1121</v>
      </c>
    </row>
    <row r="170" spans="1:55">
      <c r="AV170" s="62">
        <f t="shared" si="31"/>
        <v>1609030105</v>
      </c>
      <c r="AW170" s="7"/>
      <c r="AX170" s="7"/>
      <c r="AY170" s="8"/>
      <c r="AZ170" s="8" t="s">
        <v>275</v>
      </c>
      <c r="BA170" s="1" t="s">
        <v>1188</v>
      </c>
      <c r="BB170" s="7">
        <v>1609030105</v>
      </c>
      <c r="BC170" s="8" t="s">
        <v>1121</v>
      </c>
    </row>
    <row r="171" spans="1:55">
      <c r="AV171" s="62">
        <f t="shared" si="31"/>
        <v>1609030106</v>
      </c>
      <c r="AW171" s="7"/>
      <c r="AX171" s="7"/>
      <c r="AY171" s="8"/>
      <c r="AZ171" s="8" t="s">
        <v>275</v>
      </c>
      <c r="BA171" s="1" t="s">
        <v>1193</v>
      </c>
      <c r="BB171" s="7">
        <v>1609030106</v>
      </c>
      <c r="BC171" s="8" t="s">
        <v>1121</v>
      </c>
    </row>
    <row r="172" spans="1:55">
      <c r="AV172" s="62">
        <f t="shared" si="31"/>
        <v>1609040100</v>
      </c>
      <c r="AW172" s="7"/>
      <c r="AX172" s="7"/>
      <c r="AY172" s="8"/>
      <c r="AZ172" s="8" t="s">
        <v>275</v>
      </c>
      <c r="BA172" s="1" t="s">
        <v>1182</v>
      </c>
      <c r="BB172" s="7">
        <v>1609040100</v>
      </c>
      <c r="BC172" s="8" t="s">
        <v>1121</v>
      </c>
    </row>
    <row r="173" spans="1:55">
      <c r="AV173" s="62">
        <f t="shared" si="31"/>
        <v>1609040101</v>
      </c>
      <c r="AW173" s="7"/>
      <c r="AX173" s="7"/>
      <c r="AY173" s="8"/>
      <c r="AZ173" s="8" t="s">
        <v>275</v>
      </c>
      <c r="BA173" s="1" t="s">
        <v>1179</v>
      </c>
      <c r="BB173" s="7">
        <v>1609040101</v>
      </c>
      <c r="BC173" s="8" t="s">
        <v>1121</v>
      </c>
    </row>
    <row r="174" spans="1:55">
      <c r="AV174" s="62">
        <f t="shared" si="31"/>
        <v>1609040102</v>
      </c>
      <c r="AW174" s="7"/>
      <c r="AX174" s="7"/>
      <c r="AY174" s="8"/>
      <c r="AZ174" s="8" t="s">
        <v>275</v>
      </c>
      <c r="BA174" s="1" t="s">
        <v>1181</v>
      </c>
      <c r="BB174" s="7">
        <v>1609040102</v>
      </c>
      <c r="BC174" s="8" t="s">
        <v>1121</v>
      </c>
    </row>
    <row r="175" spans="1:55">
      <c r="AV175" s="62">
        <f t="shared" si="31"/>
        <v>1609040103</v>
      </c>
      <c r="AW175" s="7"/>
      <c r="AX175" s="7"/>
      <c r="AY175" s="8"/>
      <c r="AZ175" s="8" t="s">
        <v>275</v>
      </c>
      <c r="BA175" s="1" t="s">
        <v>1198</v>
      </c>
      <c r="BB175" s="7">
        <v>1609040103</v>
      </c>
      <c r="BC175" s="8" t="s">
        <v>1121</v>
      </c>
    </row>
    <row r="176" spans="1:55">
      <c r="AV176" s="62">
        <f t="shared" si="31"/>
        <v>1609040104</v>
      </c>
      <c r="AW176" s="7"/>
      <c r="AX176" s="7"/>
      <c r="AY176" s="8"/>
      <c r="AZ176" s="8" t="s">
        <v>275</v>
      </c>
      <c r="BA176" s="1" t="s">
        <v>1195</v>
      </c>
      <c r="BB176" s="7">
        <v>1609040104</v>
      </c>
      <c r="BC176" s="8" t="s">
        <v>1121</v>
      </c>
    </row>
    <row r="177" spans="48:55">
      <c r="AV177" s="62">
        <f t="shared" si="31"/>
        <v>1609050100</v>
      </c>
      <c r="AW177" s="7"/>
      <c r="AX177" s="7"/>
      <c r="AY177" s="8"/>
      <c r="AZ177" s="8" t="s">
        <v>275</v>
      </c>
      <c r="BA177" s="1" t="s">
        <v>895</v>
      </c>
      <c r="BB177" s="7">
        <v>1609050100</v>
      </c>
      <c r="BC177" s="8" t="s">
        <v>1121</v>
      </c>
    </row>
    <row r="178" spans="48:55">
      <c r="AV178" s="62">
        <f t="shared" si="31"/>
        <v>1609050101</v>
      </c>
      <c r="AW178" s="7"/>
      <c r="AX178" s="7"/>
      <c r="AY178" s="8"/>
      <c r="AZ178" s="8" t="s">
        <v>275</v>
      </c>
      <c r="BA178" s="1" t="s">
        <v>988</v>
      </c>
      <c r="BB178" s="7">
        <v>1609050101</v>
      </c>
      <c r="BC178" s="8" t="s">
        <v>1121</v>
      </c>
    </row>
    <row r="179" spans="48:55">
      <c r="AV179" s="62">
        <f t="shared" si="31"/>
        <v>1609050102</v>
      </c>
      <c r="AW179" s="7"/>
      <c r="AX179" s="7"/>
      <c r="AY179" s="8"/>
      <c r="AZ179" s="8" t="s">
        <v>275</v>
      </c>
      <c r="BA179" s="1" t="s">
        <v>1186</v>
      </c>
      <c r="BB179" s="7">
        <v>1609050102</v>
      </c>
      <c r="BC179" s="8" t="s">
        <v>1121</v>
      </c>
    </row>
    <row r="180" spans="48:55">
      <c r="AV180" s="62">
        <f t="shared" si="31"/>
        <v>1609050103</v>
      </c>
      <c r="AW180" s="7"/>
      <c r="AX180" s="7"/>
      <c r="AY180" s="8"/>
      <c r="AZ180" s="8" t="s">
        <v>275</v>
      </c>
      <c r="BA180" s="1" t="s">
        <v>1194</v>
      </c>
      <c r="BB180" s="7">
        <v>1609050103</v>
      </c>
      <c r="BC180" s="8" t="s">
        <v>1121</v>
      </c>
    </row>
    <row r="181" spans="48:55">
      <c r="AV181" s="62">
        <f t="shared" si="31"/>
        <v>1610010100</v>
      </c>
      <c r="AW181" s="7"/>
      <c r="AX181" s="7"/>
      <c r="AY181" s="8"/>
      <c r="AZ181" s="8" t="s">
        <v>275</v>
      </c>
      <c r="BA181" s="1" t="s">
        <v>1144</v>
      </c>
      <c r="BB181" s="7">
        <v>1610010100</v>
      </c>
      <c r="BC181" s="8" t="s">
        <v>1123</v>
      </c>
    </row>
    <row r="182" spans="48:55">
      <c r="AV182" s="62">
        <f t="shared" si="31"/>
        <v>1610010101</v>
      </c>
      <c r="AW182" s="7"/>
      <c r="AX182" s="7"/>
      <c r="AY182" s="8"/>
      <c r="AZ182" s="8" t="s">
        <v>275</v>
      </c>
      <c r="BA182" s="1" t="s">
        <v>290</v>
      </c>
      <c r="BB182" s="7">
        <v>1610010101</v>
      </c>
      <c r="BC182" s="8" t="s">
        <v>1123</v>
      </c>
    </row>
    <row r="183" spans="48:55">
      <c r="AV183" s="62">
        <f t="shared" si="31"/>
        <v>1610010102</v>
      </c>
      <c r="AW183" s="7"/>
      <c r="AX183" s="7"/>
      <c r="AY183" s="8"/>
      <c r="AZ183" s="8" t="s">
        <v>275</v>
      </c>
      <c r="BA183" s="1" t="s">
        <v>1145</v>
      </c>
      <c r="BB183" s="7">
        <v>1610010102</v>
      </c>
      <c r="BC183" s="8" t="s">
        <v>1123</v>
      </c>
    </row>
    <row r="184" spans="48:55">
      <c r="AV184" s="62">
        <f t="shared" si="31"/>
        <v>1610010103</v>
      </c>
      <c r="AW184" s="7"/>
      <c r="AX184" s="7"/>
      <c r="AY184" s="8"/>
      <c r="AZ184" s="8" t="s">
        <v>275</v>
      </c>
      <c r="BA184" s="1" t="s">
        <v>1146</v>
      </c>
      <c r="BB184" s="7">
        <v>1610010103</v>
      </c>
      <c r="BC184" s="8" t="s">
        <v>1123</v>
      </c>
    </row>
    <row r="185" spans="48:55">
      <c r="AV185" s="62">
        <f t="shared" si="31"/>
        <v>1610010104</v>
      </c>
      <c r="AW185" s="7"/>
      <c r="AX185" s="7"/>
      <c r="AY185" s="8"/>
      <c r="AZ185" s="8" t="s">
        <v>275</v>
      </c>
      <c r="BA185" s="1" t="s">
        <v>1147</v>
      </c>
      <c r="BB185" s="7">
        <v>1610010104</v>
      </c>
      <c r="BC185" s="8" t="s">
        <v>1123</v>
      </c>
    </row>
    <row r="186" spans="48:55">
      <c r="AV186" s="62">
        <f t="shared" si="31"/>
        <v>1610010105</v>
      </c>
      <c r="AW186" s="7"/>
      <c r="AX186" s="7"/>
      <c r="AY186" s="8"/>
      <c r="AZ186" s="8" t="s">
        <v>275</v>
      </c>
      <c r="BA186" s="1" t="s">
        <v>291</v>
      </c>
      <c r="BB186" s="7">
        <v>1610010105</v>
      </c>
      <c r="BC186" s="8" t="s">
        <v>1123</v>
      </c>
    </row>
    <row r="187" spans="48:55">
      <c r="AV187" s="62">
        <f t="shared" si="31"/>
        <v>1610010106</v>
      </c>
      <c r="AW187" s="7"/>
      <c r="AX187" s="7"/>
      <c r="AY187" s="8"/>
      <c r="AZ187" s="8" t="s">
        <v>275</v>
      </c>
      <c r="BA187" s="1" t="s">
        <v>1148</v>
      </c>
      <c r="BB187" s="7">
        <v>1610010106</v>
      </c>
      <c r="BC187" s="8" t="s">
        <v>1123</v>
      </c>
    </row>
    <row r="188" spans="48:55">
      <c r="AV188" s="62">
        <f t="shared" si="31"/>
        <v>1610020100</v>
      </c>
      <c r="AW188" s="7"/>
      <c r="AX188" s="7"/>
      <c r="AY188" s="8"/>
      <c r="AZ188" s="8" t="s">
        <v>275</v>
      </c>
      <c r="BA188" s="1" t="s">
        <v>1149</v>
      </c>
      <c r="BB188" s="7">
        <v>1610020100</v>
      </c>
      <c r="BC188" s="8" t="s">
        <v>1123</v>
      </c>
    </row>
    <row r="189" spans="48:55">
      <c r="AV189" s="62">
        <f t="shared" si="31"/>
        <v>1610020101</v>
      </c>
      <c r="AW189" s="7"/>
      <c r="AX189" s="7"/>
      <c r="AY189" s="8"/>
      <c r="AZ189" s="8" t="s">
        <v>275</v>
      </c>
      <c r="BA189" s="1" t="s">
        <v>1150</v>
      </c>
      <c r="BB189" s="7">
        <v>1610020101</v>
      </c>
      <c r="BC189" s="8" t="s">
        <v>1123</v>
      </c>
    </row>
    <row r="190" spans="48:55">
      <c r="AV190" s="62">
        <f t="shared" si="31"/>
        <v>1610020102</v>
      </c>
      <c r="AW190" s="7"/>
      <c r="AX190" s="7"/>
      <c r="AY190" s="8"/>
      <c r="AZ190" s="8" t="s">
        <v>275</v>
      </c>
      <c r="BA190" s="1" t="s">
        <v>1116</v>
      </c>
      <c r="BB190" s="7">
        <v>1610020102</v>
      </c>
      <c r="BC190" s="8" t="s">
        <v>1123</v>
      </c>
    </row>
    <row r="191" spans="48:55">
      <c r="AV191" s="62">
        <f t="shared" si="31"/>
        <v>1610020103</v>
      </c>
      <c r="AW191" s="7"/>
      <c r="AX191" s="7"/>
      <c r="AY191" s="8"/>
      <c r="AZ191" s="8" t="s">
        <v>275</v>
      </c>
      <c r="BA191" s="1" t="s">
        <v>1117</v>
      </c>
      <c r="BB191" s="7">
        <v>1610020103</v>
      </c>
      <c r="BC191" s="8" t="s">
        <v>1123</v>
      </c>
    </row>
    <row r="192" spans="48:55">
      <c r="AV192" s="62">
        <f t="shared" si="31"/>
        <v>1610020104</v>
      </c>
      <c r="AW192" s="7"/>
      <c r="AX192" s="7"/>
      <c r="AY192" s="8"/>
      <c r="AZ192" s="8" t="s">
        <v>275</v>
      </c>
      <c r="BA192" s="1" t="s">
        <v>292</v>
      </c>
      <c r="BB192" s="7">
        <v>1610020104</v>
      </c>
      <c r="BC192" s="8" t="s">
        <v>1123</v>
      </c>
    </row>
    <row r="193" spans="48:55">
      <c r="AV193" s="62">
        <f t="shared" si="31"/>
        <v>1610020105</v>
      </c>
      <c r="AW193" s="7"/>
      <c r="AX193" s="7"/>
      <c r="AY193" s="8"/>
      <c r="AZ193" s="8" t="s">
        <v>275</v>
      </c>
      <c r="BA193" s="1" t="s">
        <v>1151</v>
      </c>
      <c r="BB193" s="7">
        <v>1610020105</v>
      </c>
      <c r="BC193" s="8" t="s">
        <v>1123</v>
      </c>
    </row>
    <row r="194" spans="48:55">
      <c r="AV194" s="62">
        <f t="shared" si="31"/>
        <v>1610030100</v>
      </c>
      <c r="AW194" s="7"/>
      <c r="AX194" s="7"/>
      <c r="AY194" s="8"/>
      <c r="AZ194" s="8" t="s">
        <v>275</v>
      </c>
      <c r="BA194" s="1" t="s">
        <v>891</v>
      </c>
      <c r="BB194" s="7">
        <v>1610030100</v>
      </c>
      <c r="BC194" s="8" t="s">
        <v>1123</v>
      </c>
    </row>
    <row r="195" spans="48:55">
      <c r="AV195" s="62">
        <f t="shared" si="31"/>
        <v>1610030101</v>
      </c>
      <c r="AW195" s="7"/>
      <c r="AX195" s="7"/>
      <c r="AY195" s="8"/>
      <c r="AZ195" s="8" t="s">
        <v>275</v>
      </c>
      <c r="BA195" s="1" t="s">
        <v>293</v>
      </c>
      <c r="BB195" s="7">
        <v>1610030101</v>
      </c>
      <c r="BC195" s="8" t="s">
        <v>1123</v>
      </c>
    </row>
    <row r="196" spans="48:55">
      <c r="AV196" s="62">
        <f t="shared" si="31"/>
        <v>1610030102</v>
      </c>
      <c r="AW196" s="7"/>
      <c r="AX196" s="7"/>
      <c r="AY196" s="8"/>
      <c r="AZ196" s="8" t="s">
        <v>275</v>
      </c>
      <c r="BA196" s="1" t="s">
        <v>294</v>
      </c>
      <c r="BB196" s="7">
        <v>1610030102</v>
      </c>
      <c r="BC196" s="8" t="s">
        <v>1123</v>
      </c>
    </row>
    <row r="197" spans="48:55">
      <c r="AV197" s="62">
        <f t="shared" si="31"/>
        <v>1610030103</v>
      </c>
      <c r="AW197" s="7"/>
      <c r="AX197" s="7"/>
      <c r="AY197" s="8"/>
      <c r="AZ197" s="8" t="s">
        <v>275</v>
      </c>
      <c r="BA197" s="1" t="s">
        <v>1152</v>
      </c>
      <c r="BB197" s="7">
        <v>1610030103</v>
      </c>
      <c r="BC197" s="8" t="s">
        <v>1123</v>
      </c>
    </row>
    <row r="198" spans="48:55">
      <c r="AV198" s="62">
        <f t="shared" si="31"/>
        <v>1610030104</v>
      </c>
      <c r="AW198" s="7"/>
      <c r="AX198" s="7"/>
      <c r="AY198" s="8"/>
      <c r="AZ198" s="8" t="s">
        <v>275</v>
      </c>
      <c r="BA198" s="1" t="s">
        <v>1153</v>
      </c>
      <c r="BB198" s="7">
        <v>1610030104</v>
      </c>
      <c r="BC198" s="8" t="s">
        <v>1123</v>
      </c>
    </row>
    <row r="199" spans="48:55">
      <c r="AV199" s="62">
        <f t="shared" ref="AV199:AV262" si="34">$BB199</f>
        <v>1610030105</v>
      </c>
      <c r="AW199" s="7"/>
      <c r="AX199" s="7"/>
      <c r="AY199" s="8"/>
      <c r="AZ199" s="8" t="s">
        <v>275</v>
      </c>
      <c r="BA199" s="1" t="s">
        <v>295</v>
      </c>
      <c r="BB199" s="7">
        <v>1610030105</v>
      </c>
      <c r="BC199" s="8" t="s">
        <v>1123</v>
      </c>
    </row>
    <row r="200" spans="48:55">
      <c r="AV200" s="62">
        <f t="shared" si="34"/>
        <v>1610030106</v>
      </c>
      <c r="AW200" s="7"/>
      <c r="AX200" s="7"/>
      <c r="AY200" s="8"/>
      <c r="AZ200" s="8" t="s">
        <v>275</v>
      </c>
      <c r="BA200" s="1" t="s">
        <v>296</v>
      </c>
      <c r="BB200" s="7">
        <v>1610030106</v>
      </c>
      <c r="BC200" s="8" t="s">
        <v>1123</v>
      </c>
    </row>
    <row r="201" spans="48:55">
      <c r="AV201" s="62">
        <f t="shared" si="34"/>
        <v>1610030107</v>
      </c>
      <c r="AW201" s="7"/>
      <c r="AX201" s="7"/>
      <c r="AY201" s="8"/>
      <c r="AZ201" s="8" t="s">
        <v>275</v>
      </c>
      <c r="BA201" s="1" t="s">
        <v>1154</v>
      </c>
      <c r="BB201" s="7">
        <v>1610030107</v>
      </c>
      <c r="BC201" s="8" t="s">
        <v>1123</v>
      </c>
    </row>
    <row r="202" spans="48:55">
      <c r="AV202" s="62">
        <f t="shared" si="34"/>
        <v>1610040100</v>
      </c>
      <c r="AW202" s="7"/>
      <c r="AX202" s="7"/>
      <c r="AY202" s="8"/>
      <c r="AZ202" s="8" t="s">
        <v>275</v>
      </c>
      <c r="BA202" s="1" t="s">
        <v>1155</v>
      </c>
      <c r="BB202" s="7">
        <v>1610040100</v>
      </c>
      <c r="BC202" s="8" t="s">
        <v>1123</v>
      </c>
    </row>
    <row r="203" spans="48:55">
      <c r="AV203" s="62">
        <f t="shared" si="34"/>
        <v>1610040101</v>
      </c>
      <c r="AW203" s="7"/>
      <c r="AX203" s="7"/>
      <c r="AY203" s="8"/>
      <c r="AZ203" s="8" t="s">
        <v>275</v>
      </c>
      <c r="BA203" s="1" t="s">
        <v>297</v>
      </c>
      <c r="BB203" s="7">
        <v>1610040101</v>
      </c>
      <c r="BC203" s="8" t="s">
        <v>1123</v>
      </c>
    </row>
    <row r="204" spans="48:55">
      <c r="AV204" s="62">
        <f t="shared" si="34"/>
        <v>1610040102</v>
      </c>
      <c r="AW204" s="7"/>
      <c r="AX204" s="7"/>
      <c r="AY204" s="8"/>
      <c r="AZ204" s="8" t="s">
        <v>275</v>
      </c>
      <c r="BA204" s="1" t="s">
        <v>298</v>
      </c>
      <c r="BB204" s="7">
        <v>1610040102</v>
      </c>
      <c r="BC204" s="8" t="s">
        <v>1123</v>
      </c>
    </row>
    <row r="205" spans="48:55">
      <c r="AV205" s="62">
        <f t="shared" si="34"/>
        <v>1610040103</v>
      </c>
      <c r="AW205" s="7"/>
      <c r="AX205" s="7"/>
      <c r="AY205" s="8"/>
      <c r="AZ205" s="8" t="s">
        <v>275</v>
      </c>
      <c r="BA205" s="1" t="s">
        <v>299</v>
      </c>
      <c r="BB205" s="7">
        <v>1610040103</v>
      </c>
      <c r="BC205" s="8" t="s">
        <v>1123</v>
      </c>
    </row>
    <row r="206" spans="48:55">
      <c r="AV206" s="62">
        <f t="shared" si="34"/>
        <v>1610040104</v>
      </c>
      <c r="AW206" s="7"/>
      <c r="AX206" s="7"/>
      <c r="AY206" s="8"/>
      <c r="AZ206" s="8" t="s">
        <v>275</v>
      </c>
      <c r="BA206" s="1" t="s">
        <v>1156</v>
      </c>
      <c r="BB206" s="7">
        <v>1610040104</v>
      </c>
      <c r="BC206" s="8" t="s">
        <v>1123</v>
      </c>
    </row>
    <row r="207" spans="48:55">
      <c r="AV207" s="62">
        <f t="shared" si="34"/>
        <v>1610040105</v>
      </c>
      <c r="AW207" s="7"/>
      <c r="AX207" s="7"/>
      <c r="AY207" s="8"/>
      <c r="AZ207" s="8" t="s">
        <v>275</v>
      </c>
      <c r="BA207" s="1" t="s">
        <v>300</v>
      </c>
      <c r="BB207" s="7">
        <v>1610040105</v>
      </c>
      <c r="BC207" s="8" t="s">
        <v>1123</v>
      </c>
    </row>
    <row r="208" spans="48:55">
      <c r="AV208" s="62">
        <f t="shared" si="34"/>
        <v>1610040106</v>
      </c>
      <c r="AW208" s="7"/>
      <c r="AX208" s="7"/>
      <c r="AY208" s="8"/>
      <c r="AZ208" s="8" t="s">
        <v>275</v>
      </c>
      <c r="BA208" s="1" t="s">
        <v>1157</v>
      </c>
      <c r="BB208" s="7">
        <v>1610040106</v>
      </c>
      <c r="BC208" s="8" t="s">
        <v>1123</v>
      </c>
    </row>
    <row r="209" spans="48:55">
      <c r="AV209" s="62">
        <f t="shared" si="34"/>
        <v>1610050100</v>
      </c>
      <c r="AW209" s="7"/>
      <c r="AX209" s="7"/>
      <c r="AY209" s="8"/>
      <c r="AZ209" s="8" t="s">
        <v>275</v>
      </c>
      <c r="BA209" s="1" t="s">
        <v>1158</v>
      </c>
      <c r="BB209" s="7">
        <v>1610050100</v>
      </c>
      <c r="BC209" s="8" t="s">
        <v>1123</v>
      </c>
    </row>
    <row r="210" spans="48:55">
      <c r="AV210" s="62">
        <f t="shared" si="34"/>
        <v>1610050101</v>
      </c>
      <c r="AW210" s="7"/>
      <c r="AX210" s="7"/>
      <c r="AY210" s="8"/>
      <c r="AZ210" s="8" t="s">
        <v>275</v>
      </c>
      <c r="BA210" s="1" t="s">
        <v>301</v>
      </c>
      <c r="BB210" s="7">
        <v>1610050101</v>
      </c>
      <c r="BC210" s="8" t="s">
        <v>1123</v>
      </c>
    </row>
    <row r="211" spans="48:55">
      <c r="AV211" s="62">
        <f t="shared" si="34"/>
        <v>1610050102</v>
      </c>
      <c r="AW211" s="7"/>
      <c r="AX211" s="7"/>
      <c r="AY211" s="8"/>
      <c r="AZ211" s="8" t="s">
        <v>275</v>
      </c>
      <c r="BA211" s="1" t="s">
        <v>302</v>
      </c>
      <c r="BB211" s="7">
        <v>1610050102</v>
      </c>
      <c r="BC211" s="8" t="s">
        <v>1123</v>
      </c>
    </row>
    <row r="212" spans="48:55">
      <c r="AV212" s="62">
        <f t="shared" si="34"/>
        <v>1610050103</v>
      </c>
      <c r="AW212" s="7"/>
      <c r="AX212" s="7"/>
      <c r="AY212" s="8"/>
      <c r="AZ212" s="8" t="s">
        <v>275</v>
      </c>
      <c r="BA212" s="1" t="s">
        <v>303</v>
      </c>
      <c r="BB212" s="7">
        <v>1610050103</v>
      </c>
      <c r="BC212" s="8" t="s">
        <v>1123</v>
      </c>
    </row>
    <row r="213" spans="48:55">
      <c r="AV213" s="62">
        <f t="shared" si="34"/>
        <v>1610050104</v>
      </c>
      <c r="AW213" s="7"/>
      <c r="AX213" s="7"/>
      <c r="AY213" s="8"/>
      <c r="AZ213" s="8" t="s">
        <v>275</v>
      </c>
      <c r="BA213" s="1" t="s">
        <v>304</v>
      </c>
      <c r="BB213" s="7">
        <v>1610050104</v>
      </c>
      <c r="BC213" s="8" t="s">
        <v>1123</v>
      </c>
    </row>
    <row r="214" spans="48:55">
      <c r="AV214" s="62">
        <f t="shared" si="34"/>
        <v>1610050105</v>
      </c>
      <c r="AW214" s="7"/>
      <c r="AX214" s="7"/>
      <c r="AY214" s="8"/>
      <c r="AZ214" s="8" t="s">
        <v>275</v>
      </c>
      <c r="BA214" s="1" t="s">
        <v>1159</v>
      </c>
      <c r="BB214" s="7">
        <v>1610050105</v>
      </c>
      <c r="BC214" s="8" t="s">
        <v>1123</v>
      </c>
    </row>
    <row r="215" spans="48:55">
      <c r="AV215" s="62">
        <f t="shared" si="34"/>
        <v>1611010100</v>
      </c>
      <c r="AW215" s="7"/>
      <c r="AX215" s="7"/>
      <c r="AY215" s="8"/>
      <c r="AZ215" s="8" t="s">
        <v>275</v>
      </c>
      <c r="BA215" s="1" t="s">
        <v>888</v>
      </c>
      <c r="BB215" s="7">
        <v>1611010100</v>
      </c>
      <c r="BC215" s="8" t="s">
        <v>1126</v>
      </c>
    </row>
    <row r="216" spans="48:55">
      <c r="AV216" s="62">
        <f t="shared" si="34"/>
        <v>1611010101</v>
      </c>
      <c r="AW216" s="7"/>
      <c r="AX216" s="7"/>
      <c r="AY216" s="8"/>
      <c r="AZ216" s="8" t="s">
        <v>275</v>
      </c>
      <c r="BA216" s="1" t="s">
        <v>280</v>
      </c>
      <c r="BB216" s="7">
        <v>1611010101</v>
      </c>
      <c r="BC216" s="8" t="s">
        <v>1126</v>
      </c>
    </row>
    <row r="217" spans="48:55">
      <c r="AV217" s="62">
        <f t="shared" si="34"/>
        <v>1611010102</v>
      </c>
      <c r="AW217" s="7"/>
      <c r="AX217" s="7"/>
      <c r="AY217" s="8"/>
      <c r="AZ217" s="8" t="s">
        <v>275</v>
      </c>
      <c r="BA217" s="1" t="s">
        <v>281</v>
      </c>
      <c r="BB217" s="7">
        <v>1611010102</v>
      </c>
      <c r="BC217" s="8" t="s">
        <v>1126</v>
      </c>
    </row>
    <row r="218" spans="48:55">
      <c r="AV218" s="62">
        <f t="shared" si="34"/>
        <v>1611010103</v>
      </c>
      <c r="AW218" s="7"/>
      <c r="AX218" s="7"/>
      <c r="AY218" s="8"/>
      <c r="AZ218" s="8" t="s">
        <v>275</v>
      </c>
      <c r="BA218" s="1" t="s">
        <v>282</v>
      </c>
      <c r="BB218" s="7">
        <v>1611010103</v>
      </c>
      <c r="BC218" s="8" t="s">
        <v>1126</v>
      </c>
    </row>
    <row r="219" spans="48:55">
      <c r="AV219" s="62">
        <f t="shared" si="34"/>
        <v>1611010104</v>
      </c>
      <c r="AW219" s="7"/>
      <c r="AX219" s="7"/>
      <c r="AY219" s="8"/>
      <c r="AZ219" s="8" t="s">
        <v>275</v>
      </c>
      <c r="BA219" s="1" t="s">
        <v>1199</v>
      </c>
      <c r="BB219" s="7">
        <v>1611010104</v>
      </c>
      <c r="BC219" s="8" t="s">
        <v>1126</v>
      </c>
    </row>
    <row r="220" spans="48:55">
      <c r="AV220" s="62">
        <f t="shared" si="34"/>
        <v>1611020100</v>
      </c>
      <c r="AW220" s="7"/>
      <c r="AX220" s="7"/>
      <c r="AY220" s="8"/>
      <c r="AZ220" s="8" t="s">
        <v>275</v>
      </c>
      <c r="BA220" s="1" t="s">
        <v>1200</v>
      </c>
      <c r="BB220" s="7">
        <v>1611020100</v>
      </c>
      <c r="BC220" s="8" t="s">
        <v>1126</v>
      </c>
    </row>
    <row r="221" spans="48:55">
      <c r="AV221" s="62">
        <f t="shared" si="34"/>
        <v>1611020101</v>
      </c>
      <c r="AW221" s="7"/>
      <c r="AX221" s="7"/>
      <c r="AY221" s="8"/>
      <c r="AZ221" s="8" t="s">
        <v>275</v>
      </c>
      <c r="BA221" s="1" t="s">
        <v>1201</v>
      </c>
      <c r="BB221" s="7">
        <v>1611020101</v>
      </c>
      <c r="BC221" s="8" t="s">
        <v>1126</v>
      </c>
    </row>
    <row r="222" spans="48:55">
      <c r="AV222" s="62">
        <f t="shared" si="34"/>
        <v>1611020102</v>
      </c>
      <c r="AW222" s="7"/>
      <c r="AX222" s="7"/>
      <c r="AY222" s="8"/>
      <c r="AZ222" s="8" t="s">
        <v>275</v>
      </c>
      <c r="BA222" s="1" t="s">
        <v>1202</v>
      </c>
      <c r="BB222" s="7">
        <v>1611020102</v>
      </c>
      <c r="BC222" s="8" t="s">
        <v>1126</v>
      </c>
    </row>
    <row r="223" spans="48:55">
      <c r="AV223" s="62">
        <f t="shared" si="34"/>
        <v>1611020103</v>
      </c>
      <c r="AW223" s="7"/>
      <c r="AX223" s="7"/>
      <c r="AY223" s="8"/>
      <c r="AZ223" s="8" t="s">
        <v>275</v>
      </c>
      <c r="BA223" s="1" t="s">
        <v>1203</v>
      </c>
      <c r="BB223" s="7">
        <v>1611020103</v>
      </c>
      <c r="BC223" s="8" t="s">
        <v>1126</v>
      </c>
    </row>
    <row r="224" spans="48:55">
      <c r="AV224" s="62">
        <f t="shared" si="34"/>
        <v>1611020104</v>
      </c>
      <c r="AW224" s="7"/>
      <c r="AX224" s="7"/>
      <c r="AY224" s="8"/>
      <c r="AZ224" s="8" t="s">
        <v>275</v>
      </c>
      <c r="BA224" s="1" t="s">
        <v>1204</v>
      </c>
      <c r="BB224" s="7">
        <v>1611020104</v>
      </c>
      <c r="BC224" s="8" t="s">
        <v>1126</v>
      </c>
    </row>
    <row r="225" spans="48:55">
      <c r="AV225" s="62">
        <f t="shared" si="34"/>
        <v>1611030100</v>
      </c>
      <c r="AW225" s="7"/>
      <c r="AX225" s="7"/>
      <c r="AY225" s="8"/>
      <c r="AZ225" s="8" t="s">
        <v>275</v>
      </c>
      <c r="BA225" s="1" t="s">
        <v>1205</v>
      </c>
      <c r="BB225" s="7">
        <v>1611030100</v>
      </c>
      <c r="BC225" s="8" t="s">
        <v>1126</v>
      </c>
    </row>
    <row r="226" spans="48:55">
      <c r="AV226" s="62">
        <f t="shared" si="34"/>
        <v>1611030101</v>
      </c>
      <c r="AW226" s="7"/>
      <c r="AX226" s="7"/>
      <c r="AY226" s="8"/>
      <c r="AZ226" s="8" t="s">
        <v>275</v>
      </c>
      <c r="BA226" s="1" t="s">
        <v>1206</v>
      </c>
      <c r="BB226" s="7">
        <v>1611030101</v>
      </c>
      <c r="BC226" s="8" t="s">
        <v>1126</v>
      </c>
    </row>
    <row r="227" spans="48:55">
      <c r="AV227" s="62">
        <f t="shared" si="34"/>
        <v>1611030102</v>
      </c>
      <c r="AW227" s="7"/>
      <c r="AX227" s="7"/>
      <c r="AY227" s="8"/>
      <c r="AZ227" s="8" t="s">
        <v>275</v>
      </c>
      <c r="BA227" s="1" t="s">
        <v>1207</v>
      </c>
      <c r="BB227" s="7">
        <v>1611030102</v>
      </c>
      <c r="BC227" s="8" t="s">
        <v>1126</v>
      </c>
    </row>
    <row r="228" spans="48:55">
      <c r="AV228" s="62">
        <f t="shared" si="34"/>
        <v>1611030103</v>
      </c>
      <c r="AW228" s="7"/>
      <c r="AX228" s="7"/>
      <c r="AY228" s="8"/>
      <c r="AZ228" s="8" t="s">
        <v>275</v>
      </c>
      <c r="BA228" s="1" t="s">
        <v>283</v>
      </c>
      <c r="BB228" s="7">
        <v>1611030103</v>
      </c>
      <c r="BC228" s="8" t="s">
        <v>1126</v>
      </c>
    </row>
    <row r="229" spans="48:55">
      <c r="AV229" s="62">
        <f t="shared" si="34"/>
        <v>1611030104</v>
      </c>
      <c r="AW229" s="7"/>
      <c r="AX229" s="7"/>
      <c r="AY229" s="8"/>
      <c r="AZ229" s="8" t="s">
        <v>275</v>
      </c>
      <c r="BA229" s="1" t="s">
        <v>1208</v>
      </c>
      <c r="BB229" s="7">
        <v>1611030104</v>
      </c>
      <c r="BC229" s="8" t="s">
        <v>1126</v>
      </c>
    </row>
    <row r="230" spans="48:55">
      <c r="AV230" s="62">
        <f t="shared" si="34"/>
        <v>1611030105</v>
      </c>
      <c r="AW230" s="7"/>
      <c r="AX230" s="7"/>
      <c r="AY230" s="8"/>
      <c r="AZ230" s="8" t="s">
        <v>275</v>
      </c>
      <c r="BA230" s="1" t="s">
        <v>927</v>
      </c>
      <c r="BB230" s="7">
        <v>1611030105</v>
      </c>
      <c r="BC230" s="8" t="s">
        <v>1126</v>
      </c>
    </row>
    <row r="231" spans="48:55">
      <c r="AV231" s="62">
        <f t="shared" si="34"/>
        <v>1611030106</v>
      </c>
      <c r="AW231" s="7"/>
      <c r="AX231" s="7"/>
      <c r="AY231" s="8"/>
      <c r="AZ231" s="8" t="s">
        <v>275</v>
      </c>
      <c r="BA231" s="1" t="s">
        <v>284</v>
      </c>
      <c r="BB231" s="7">
        <v>1611030106</v>
      </c>
      <c r="BC231" s="8" t="s">
        <v>1126</v>
      </c>
    </row>
    <row r="232" spans="48:55">
      <c r="AV232" s="62">
        <f t="shared" si="34"/>
        <v>1611030107</v>
      </c>
      <c r="AW232" s="7"/>
      <c r="AX232" s="7"/>
      <c r="AY232" s="8"/>
      <c r="AZ232" s="8" t="s">
        <v>275</v>
      </c>
      <c r="BA232" s="1" t="s">
        <v>285</v>
      </c>
      <c r="BB232" s="7">
        <v>1611030107</v>
      </c>
      <c r="BC232" s="8" t="s">
        <v>1126</v>
      </c>
    </row>
    <row r="233" spans="48:55">
      <c r="AV233" s="62">
        <f t="shared" si="34"/>
        <v>1611030108</v>
      </c>
      <c r="AW233" s="7"/>
      <c r="AX233" s="7"/>
      <c r="AY233" s="8"/>
      <c r="AZ233" s="8" t="s">
        <v>275</v>
      </c>
      <c r="BA233" s="1" t="s">
        <v>1209</v>
      </c>
      <c r="BB233" s="7">
        <v>1611030108</v>
      </c>
      <c r="BC233" s="8" t="s">
        <v>1126</v>
      </c>
    </row>
    <row r="234" spans="48:55">
      <c r="AV234" s="62">
        <f t="shared" si="34"/>
        <v>1611040100</v>
      </c>
      <c r="AW234" s="7"/>
      <c r="AX234" s="7"/>
      <c r="AY234" s="8"/>
      <c r="AZ234" s="8" t="s">
        <v>275</v>
      </c>
      <c r="BA234" s="1" t="s">
        <v>889</v>
      </c>
      <c r="BB234" s="7">
        <v>1611040100</v>
      </c>
      <c r="BC234" s="8" t="s">
        <v>1126</v>
      </c>
    </row>
    <row r="235" spans="48:55">
      <c r="AV235" s="62">
        <f t="shared" si="34"/>
        <v>1611040101</v>
      </c>
      <c r="AW235" s="7"/>
      <c r="AX235" s="7"/>
      <c r="AY235" s="8"/>
      <c r="AZ235" s="8" t="s">
        <v>275</v>
      </c>
      <c r="BA235" s="1" t="s">
        <v>286</v>
      </c>
      <c r="BB235" s="7">
        <v>1611040101</v>
      </c>
      <c r="BC235" s="8" t="s">
        <v>1126</v>
      </c>
    </row>
    <row r="236" spans="48:55">
      <c r="AV236" s="62">
        <f t="shared" si="34"/>
        <v>1611040102</v>
      </c>
      <c r="AW236" s="7"/>
      <c r="AX236" s="7"/>
      <c r="AY236" s="8"/>
      <c r="AZ236" s="8" t="s">
        <v>275</v>
      </c>
      <c r="BA236" s="1" t="s">
        <v>287</v>
      </c>
      <c r="BB236" s="7">
        <v>1611040102</v>
      </c>
      <c r="BC236" s="8" t="s">
        <v>1126</v>
      </c>
    </row>
    <row r="237" spans="48:55">
      <c r="AV237" s="62">
        <f t="shared" si="34"/>
        <v>1611040103</v>
      </c>
      <c r="AW237" s="7"/>
      <c r="AX237" s="7"/>
      <c r="AY237" s="8"/>
      <c r="AZ237" s="8" t="s">
        <v>275</v>
      </c>
      <c r="BA237" s="1" t="s">
        <v>1210</v>
      </c>
      <c r="BB237" s="7">
        <v>1611040103</v>
      </c>
      <c r="BC237" s="8" t="s">
        <v>1126</v>
      </c>
    </row>
    <row r="238" spans="48:55">
      <c r="AV238" s="62">
        <f t="shared" si="34"/>
        <v>1611050100</v>
      </c>
      <c r="AW238" s="7"/>
      <c r="AX238" s="7"/>
      <c r="AY238" s="8"/>
      <c r="AZ238" s="8" t="s">
        <v>275</v>
      </c>
      <c r="BA238" s="1" t="s">
        <v>890</v>
      </c>
      <c r="BB238" s="7">
        <v>1611050100</v>
      </c>
      <c r="BC238" s="8" t="s">
        <v>1126</v>
      </c>
    </row>
    <row r="239" spans="48:55">
      <c r="AV239" s="62">
        <f t="shared" si="34"/>
        <v>1611050101</v>
      </c>
      <c r="AW239" s="7"/>
      <c r="AX239" s="7"/>
      <c r="AY239" s="8"/>
      <c r="AZ239" s="8" t="s">
        <v>275</v>
      </c>
      <c r="BA239" s="1" t="s">
        <v>288</v>
      </c>
      <c r="BB239" s="7">
        <v>1611050101</v>
      </c>
      <c r="BC239" s="8" t="s">
        <v>1126</v>
      </c>
    </row>
    <row r="240" spans="48:55">
      <c r="AV240" s="62">
        <f t="shared" si="34"/>
        <v>1611050102</v>
      </c>
      <c r="AW240" s="7"/>
      <c r="AX240" s="7"/>
      <c r="AY240" s="8"/>
      <c r="AZ240" s="8" t="s">
        <v>275</v>
      </c>
      <c r="BA240" s="1" t="s">
        <v>289</v>
      </c>
      <c r="BB240" s="7">
        <v>1611050102</v>
      </c>
      <c r="BC240" s="8" t="s">
        <v>1126</v>
      </c>
    </row>
    <row r="241" spans="48:55">
      <c r="AV241" s="62">
        <f t="shared" si="34"/>
        <v>1612010100</v>
      </c>
      <c r="AW241" s="7"/>
      <c r="AX241" s="7"/>
      <c r="AY241" s="8"/>
      <c r="AZ241" s="8" t="s">
        <v>275</v>
      </c>
      <c r="BA241" s="1" t="s">
        <v>886</v>
      </c>
      <c r="BB241" s="7">
        <v>1612010100</v>
      </c>
      <c r="BC241" s="8" t="s">
        <v>1119</v>
      </c>
    </row>
    <row r="242" spans="48:55">
      <c r="AV242" s="62">
        <f t="shared" si="34"/>
        <v>1612010101</v>
      </c>
      <c r="AW242" s="7"/>
      <c r="AX242" s="7"/>
      <c r="AY242" s="8"/>
      <c r="AZ242" s="8" t="s">
        <v>275</v>
      </c>
      <c r="BA242" s="1" t="s">
        <v>1161</v>
      </c>
      <c r="BB242" s="7">
        <v>1612010101</v>
      </c>
      <c r="BC242" s="8" t="s">
        <v>1119</v>
      </c>
    </row>
    <row r="243" spans="48:55">
      <c r="AV243" s="62">
        <f t="shared" si="34"/>
        <v>1612010102</v>
      </c>
      <c r="AW243" s="7"/>
      <c r="AX243" s="7"/>
      <c r="AY243" s="8"/>
      <c r="AZ243" s="8" t="s">
        <v>275</v>
      </c>
      <c r="BA243" s="1" t="s">
        <v>1165</v>
      </c>
      <c r="BB243" s="7">
        <v>1612010102</v>
      </c>
      <c r="BC243" s="8" t="s">
        <v>1119</v>
      </c>
    </row>
    <row r="244" spans="48:55">
      <c r="AV244" s="62">
        <f t="shared" si="34"/>
        <v>1612010103</v>
      </c>
      <c r="AW244" s="7"/>
      <c r="AX244" s="7"/>
      <c r="AY244" s="8"/>
      <c r="AZ244" s="8" t="s">
        <v>275</v>
      </c>
      <c r="BA244" s="1" t="s">
        <v>1166</v>
      </c>
      <c r="BB244" s="7">
        <v>1612010103</v>
      </c>
      <c r="BC244" s="8" t="s">
        <v>1119</v>
      </c>
    </row>
    <row r="245" spans="48:55">
      <c r="AV245" s="62">
        <f t="shared" si="34"/>
        <v>1612010104</v>
      </c>
      <c r="AW245" s="7"/>
      <c r="AX245" s="7"/>
      <c r="AY245" s="103"/>
      <c r="AZ245" s="8" t="s">
        <v>275</v>
      </c>
      <c r="BA245" s="1" t="s">
        <v>1174</v>
      </c>
      <c r="BB245" s="7">
        <v>1612010104</v>
      </c>
      <c r="BC245" s="8" t="s">
        <v>1119</v>
      </c>
    </row>
    <row r="246" spans="48:55">
      <c r="AV246" s="62">
        <f t="shared" si="34"/>
        <v>1612010105</v>
      </c>
      <c r="AW246" s="7"/>
      <c r="AX246" s="7"/>
      <c r="AY246" s="8"/>
      <c r="AZ246" s="8" t="s">
        <v>275</v>
      </c>
      <c r="BA246" s="1" t="s">
        <v>1170</v>
      </c>
      <c r="BB246" s="7">
        <v>1612010105</v>
      </c>
      <c r="BC246" s="8" t="s">
        <v>1119</v>
      </c>
    </row>
    <row r="247" spans="48:55">
      <c r="AV247" s="62">
        <f t="shared" si="34"/>
        <v>1612020100</v>
      </c>
      <c r="AW247" s="7"/>
      <c r="AX247" s="7"/>
      <c r="AY247" s="8"/>
      <c r="AZ247" s="8" t="s">
        <v>275</v>
      </c>
      <c r="BA247" s="1" t="s">
        <v>1160</v>
      </c>
      <c r="BB247" s="7">
        <v>1612020100</v>
      </c>
      <c r="BC247" s="8" t="s">
        <v>1119</v>
      </c>
    </row>
    <row r="248" spans="48:55">
      <c r="AV248" s="62">
        <f t="shared" si="34"/>
        <v>1612020101</v>
      </c>
      <c r="AW248" s="7"/>
      <c r="AX248" s="7"/>
      <c r="AY248" s="8"/>
      <c r="AZ248" s="8" t="s">
        <v>275</v>
      </c>
      <c r="BA248" s="1" t="s">
        <v>1178</v>
      </c>
      <c r="BB248" s="7">
        <v>1612020101</v>
      </c>
      <c r="BC248" s="8" t="s">
        <v>1119</v>
      </c>
    </row>
    <row r="249" spans="48:55">
      <c r="AV249" s="62">
        <f t="shared" si="34"/>
        <v>1612020102</v>
      </c>
      <c r="AW249" s="7"/>
      <c r="AX249" s="7"/>
      <c r="AY249" s="8"/>
      <c r="AZ249" s="8" t="s">
        <v>275</v>
      </c>
      <c r="BA249" s="1" t="s">
        <v>1173</v>
      </c>
      <c r="BB249" s="7">
        <v>1612020102</v>
      </c>
      <c r="BC249" s="8" t="s">
        <v>1119</v>
      </c>
    </row>
    <row r="250" spans="48:55">
      <c r="AV250" s="62">
        <f t="shared" si="34"/>
        <v>1612020103</v>
      </c>
      <c r="AW250" s="7"/>
      <c r="AX250" s="7"/>
      <c r="AY250" s="8"/>
      <c r="AZ250" s="8" t="s">
        <v>275</v>
      </c>
      <c r="BA250" s="1" t="s">
        <v>1172</v>
      </c>
      <c r="BB250" s="7">
        <v>1612020103</v>
      </c>
      <c r="BC250" s="8" t="s">
        <v>1119</v>
      </c>
    </row>
    <row r="251" spans="48:55">
      <c r="AV251" s="62">
        <f t="shared" si="34"/>
        <v>1612030100</v>
      </c>
      <c r="AW251" s="7"/>
      <c r="AX251" s="7"/>
      <c r="AY251" s="8"/>
      <c r="AZ251" s="8" t="s">
        <v>275</v>
      </c>
      <c r="BA251" s="1" t="s">
        <v>1164</v>
      </c>
      <c r="BB251" s="7">
        <v>1612030100</v>
      </c>
      <c r="BC251" s="8" t="s">
        <v>1119</v>
      </c>
    </row>
    <row r="252" spans="48:55">
      <c r="AV252" s="62">
        <f t="shared" si="34"/>
        <v>1612030101</v>
      </c>
      <c r="AW252" s="7"/>
      <c r="AX252" s="7"/>
      <c r="AY252" s="8"/>
      <c r="AZ252" s="8" t="s">
        <v>275</v>
      </c>
      <c r="BA252" s="1" t="s">
        <v>1177</v>
      </c>
      <c r="BB252" s="7">
        <v>1612030101</v>
      </c>
      <c r="BC252" s="8" t="s">
        <v>1119</v>
      </c>
    </row>
    <row r="253" spans="48:55">
      <c r="AV253" s="62">
        <f t="shared" si="34"/>
        <v>1612030102</v>
      </c>
      <c r="AW253" s="7"/>
      <c r="AX253" s="7"/>
      <c r="AY253" s="8"/>
      <c r="AZ253" s="8" t="s">
        <v>275</v>
      </c>
      <c r="BA253" s="1" t="s">
        <v>1176</v>
      </c>
      <c r="BB253" s="7">
        <v>1612030102</v>
      </c>
      <c r="BC253" s="8" t="s">
        <v>1119</v>
      </c>
    </row>
    <row r="254" spans="48:55">
      <c r="AV254" s="62">
        <f t="shared" si="34"/>
        <v>1612030103</v>
      </c>
      <c r="AW254" s="7"/>
      <c r="AX254" s="7"/>
      <c r="AY254" s="8"/>
      <c r="AZ254" s="8" t="s">
        <v>275</v>
      </c>
      <c r="BA254" s="1" t="s">
        <v>1168</v>
      </c>
      <c r="BB254" s="7">
        <v>1612030103</v>
      </c>
      <c r="BC254" s="8" t="s">
        <v>1119</v>
      </c>
    </row>
    <row r="255" spans="48:55">
      <c r="AV255" s="62">
        <f t="shared" si="34"/>
        <v>1612030104</v>
      </c>
      <c r="AW255" s="7"/>
      <c r="AX255" s="7"/>
      <c r="AY255" s="8"/>
      <c r="AZ255" s="8" t="s">
        <v>275</v>
      </c>
      <c r="BA255" s="1" t="s">
        <v>1171</v>
      </c>
      <c r="BB255" s="7">
        <v>1612030104</v>
      </c>
      <c r="BC255" s="8" t="s">
        <v>1119</v>
      </c>
    </row>
    <row r="256" spans="48:55">
      <c r="AV256" s="62">
        <f t="shared" si="34"/>
        <v>1612040100</v>
      </c>
      <c r="AW256" s="7"/>
      <c r="AX256" s="7"/>
      <c r="AY256" s="8"/>
      <c r="AZ256" s="8" t="s">
        <v>275</v>
      </c>
      <c r="BA256" s="1" t="s">
        <v>887</v>
      </c>
      <c r="BB256" s="7">
        <v>1612040100</v>
      </c>
      <c r="BC256" s="8" t="s">
        <v>1119</v>
      </c>
    </row>
    <row r="257" spans="48:55">
      <c r="AV257" s="62">
        <f t="shared" si="34"/>
        <v>1612040101</v>
      </c>
      <c r="AW257" s="7"/>
      <c r="AX257" s="7"/>
      <c r="AY257" s="8"/>
      <c r="AZ257" s="8" t="s">
        <v>275</v>
      </c>
      <c r="BA257" s="1" t="s">
        <v>1162</v>
      </c>
      <c r="BB257" s="7">
        <v>1612040101</v>
      </c>
      <c r="BC257" s="8" t="s">
        <v>1119</v>
      </c>
    </row>
    <row r="258" spans="48:55">
      <c r="AV258" s="62">
        <f t="shared" si="34"/>
        <v>1612040102</v>
      </c>
      <c r="AW258" s="7"/>
      <c r="AX258" s="7"/>
      <c r="AY258" s="8"/>
      <c r="AZ258" s="8" t="s">
        <v>275</v>
      </c>
      <c r="BA258" s="1" t="s">
        <v>276</v>
      </c>
      <c r="BB258" s="7">
        <v>1612040102</v>
      </c>
      <c r="BC258" s="8" t="s">
        <v>1119</v>
      </c>
    </row>
    <row r="259" spans="48:55">
      <c r="AV259" s="62">
        <f t="shared" si="34"/>
        <v>1612040103</v>
      </c>
      <c r="AW259" s="7"/>
      <c r="AX259" s="7"/>
      <c r="AY259" s="8"/>
      <c r="AZ259" s="8" t="s">
        <v>275</v>
      </c>
      <c r="BA259" s="1" t="s">
        <v>1175</v>
      </c>
      <c r="BB259" s="7">
        <v>1612040103</v>
      </c>
      <c r="BC259" s="8" t="s">
        <v>1119</v>
      </c>
    </row>
    <row r="260" spans="48:55">
      <c r="AV260" s="62">
        <f t="shared" si="34"/>
        <v>1612040104</v>
      </c>
      <c r="AW260" s="7"/>
      <c r="AX260" s="7"/>
      <c r="AY260" s="8"/>
      <c r="AZ260" s="8" t="s">
        <v>275</v>
      </c>
      <c r="BA260" s="1" t="s">
        <v>1169</v>
      </c>
      <c r="BB260" s="7">
        <v>1612040104</v>
      </c>
      <c r="BC260" s="8" t="s">
        <v>1119</v>
      </c>
    </row>
    <row r="261" spans="48:55">
      <c r="AV261" s="62">
        <f t="shared" si="34"/>
        <v>1612050100</v>
      </c>
      <c r="AW261" s="7"/>
      <c r="AX261" s="7"/>
      <c r="AY261" s="8"/>
      <c r="AZ261" s="8" t="s">
        <v>275</v>
      </c>
      <c r="BA261" s="1" t="s">
        <v>1163</v>
      </c>
      <c r="BB261" s="7">
        <v>1612050100</v>
      </c>
      <c r="BC261" s="8" t="s">
        <v>1119</v>
      </c>
    </row>
    <row r="262" spans="48:55">
      <c r="AV262" s="62">
        <f t="shared" si="34"/>
        <v>1612050101</v>
      </c>
      <c r="AW262" s="7"/>
      <c r="AX262" s="7"/>
      <c r="AY262" s="8"/>
      <c r="AZ262" s="8" t="s">
        <v>275</v>
      </c>
      <c r="BA262" s="1" t="s">
        <v>277</v>
      </c>
      <c r="BB262" s="7">
        <v>1612050101</v>
      </c>
      <c r="BC262" s="8" t="s">
        <v>1119</v>
      </c>
    </row>
    <row r="263" spans="48:55">
      <c r="AV263" s="62">
        <f t="shared" ref="AV263:AV326" si="35">$BB263</f>
        <v>1612050102</v>
      </c>
      <c r="AW263" s="7"/>
      <c r="AX263" s="7"/>
      <c r="AY263" s="8"/>
      <c r="AZ263" s="8" t="s">
        <v>275</v>
      </c>
      <c r="BA263" s="1" t="s">
        <v>278</v>
      </c>
      <c r="BB263" s="7">
        <v>1612050102</v>
      </c>
      <c r="BC263" s="8" t="s">
        <v>1119</v>
      </c>
    </row>
    <row r="264" spans="48:55">
      <c r="AV264" s="62">
        <f t="shared" si="35"/>
        <v>1612050103</v>
      </c>
      <c r="AW264" s="7"/>
      <c r="AX264" s="7"/>
      <c r="AY264" s="8"/>
      <c r="AZ264" s="8" t="s">
        <v>275</v>
      </c>
      <c r="BA264" s="1" t="s">
        <v>1167</v>
      </c>
      <c r="BB264" s="7">
        <v>1612050103</v>
      </c>
      <c r="BC264" s="8" t="s">
        <v>1119</v>
      </c>
    </row>
    <row r="265" spans="48:55">
      <c r="AV265" s="62">
        <f t="shared" si="35"/>
        <v>1612050104</v>
      </c>
      <c r="AW265" s="7"/>
      <c r="AX265" s="7"/>
      <c r="AY265" s="8"/>
      <c r="AZ265" s="8" t="s">
        <v>275</v>
      </c>
      <c r="BA265" s="1" t="s">
        <v>279</v>
      </c>
      <c r="BB265" s="7">
        <v>1612050104</v>
      </c>
      <c r="BC265" s="8" t="s">
        <v>1119</v>
      </c>
    </row>
    <row r="266" spans="48:55">
      <c r="AV266" s="62">
        <f t="shared" si="35"/>
        <v>913010102</v>
      </c>
      <c r="AW266" s="7"/>
      <c r="AX266" s="7"/>
      <c r="AY266" s="8"/>
      <c r="AZ266" s="8" t="s">
        <v>933</v>
      </c>
      <c r="BA266" s="1" t="s">
        <v>678</v>
      </c>
      <c r="BB266" s="7">
        <v>913010102</v>
      </c>
      <c r="BC266" s="8" t="s">
        <v>336</v>
      </c>
    </row>
    <row r="267" spans="48:55">
      <c r="AV267" s="62">
        <f t="shared" si="35"/>
        <v>913010103</v>
      </c>
      <c r="AW267" s="7"/>
      <c r="AX267" s="7"/>
      <c r="AY267" s="8"/>
      <c r="AZ267" s="8" t="s">
        <v>933</v>
      </c>
      <c r="BA267" s="1" t="s">
        <v>679</v>
      </c>
      <c r="BB267" s="7">
        <v>913010103</v>
      </c>
      <c r="BC267" s="8" t="s">
        <v>336</v>
      </c>
    </row>
    <row r="268" spans="48:55">
      <c r="AV268" s="62">
        <f t="shared" si="35"/>
        <v>913010104</v>
      </c>
      <c r="AW268" s="7"/>
      <c r="AX268" s="7"/>
      <c r="AY268" s="8"/>
      <c r="AZ268" s="8" t="s">
        <v>933</v>
      </c>
      <c r="BA268" s="1" t="s">
        <v>680</v>
      </c>
      <c r="BB268" s="7">
        <v>913010104</v>
      </c>
      <c r="BC268" s="8" t="s">
        <v>336</v>
      </c>
    </row>
    <row r="269" spans="48:55">
      <c r="AV269" s="62">
        <f t="shared" si="35"/>
        <v>913010106</v>
      </c>
      <c r="AW269" s="7"/>
      <c r="AX269" s="7"/>
      <c r="AY269" s="8"/>
      <c r="AZ269" s="8" t="s">
        <v>933</v>
      </c>
      <c r="BA269" s="1" t="s">
        <v>681</v>
      </c>
      <c r="BB269" s="7">
        <v>913010106</v>
      </c>
      <c r="BC269" s="8" t="s">
        <v>336</v>
      </c>
    </row>
    <row r="270" spans="48:55">
      <c r="AV270" s="62">
        <f t="shared" si="35"/>
        <v>913010107</v>
      </c>
      <c r="AW270" s="7"/>
      <c r="AX270" s="7"/>
      <c r="AY270" s="8"/>
      <c r="AZ270" s="8" t="s">
        <v>933</v>
      </c>
      <c r="BA270" s="1" t="s">
        <v>106</v>
      </c>
      <c r="BB270" s="7">
        <v>913010107</v>
      </c>
      <c r="BC270" s="8" t="s">
        <v>336</v>
      </c>
    </row>
    <row r="271" spans="48:55">
      <c r="AV271" s="62">
        <f t="shared" si="35"/>
        <v>913020201</v>
      </c>
      <c r="AW271" s="7"/>
      <c r="AX271" s="7"/>
      <c r="AY271" s="8"/>
      <c r="AZ271" s="8" t="s">
        <v>933</v>
      </c>
      <c r="BA271" s="1" t="s">
        <v>682</v>
      </c>
      <c r="BB271" s="7">
        <v>913020201</v>
      </c>
      <c r="BC271" s="8" t="s">
        <v>336</v>
      </c>
    </row>
    <row r="272" spans="48:55">
      <c r="AV272" s="62">
        <f t="shared" si="35"/>
        <v>913020202</v>
      </c>
      <c r="AW272" s="7"/>
      <c r="AX272" s="7"/>
      <c r="AY272" s="8"/>
      <c r="AZ272" s="8" t="s">
        <v>933</v>
      </c>
      <c r="BA272" s="1" t="s">
        <v>683</v>
      </c>
      <c r="BB272" s="7">
        <v>913020202</v>
      </c>
      <c r="BC272" s="8" t="s">
        <v>336</v>
      </c>
    </row>
    <row r="273" spans="48:55">
      <c r="AV273" s="62">
        <f t="shared" si="35"/>
        <v>913020203</v>
      </c>
      <c r="AW273" s="7"/>
      <c r="AX273" s="7"/>
      <c r="AY273" s="8"/>
      <c r="AZ273" s="8" t="s">
        <v>933</v>
      </c>
      <c r="BA273" s="1" t="s">
        <v>684</v>
      </c>
      <c r="BB273" s="7">
        <v>913020203</v>
      </c>
      <c r="BC273" s="8" t="s">
        <v>336</v>
      </c>
    </row>
    <row r="274" spans="48:55">
      <c r="AV274" s="62">
        <f t="shared" si="35"/>
        <v>913020301</v>
      </c>
      <c r="AW274" s="7"/>
      <c r="AX274" s="7"/>
      <c r="AY274" s="8"/>
      <c r="AZ274" s="8" t="s">
        <v>933</v>
      </c>
      <c r="BA274" s="1" t="s">
        <v>685</v>
      </c>
      <c r="BB274" s="7">
        <v>913020301</v>
      </c>
      <c r="BC274" s="8" t="s">
        <v>336</v>
      </c>
    </row>
    <row r="275" spans="48:55">
      <c r="AV275" s="62">
        <f t="shared" si="35"/>
        <v>913020302</v>
      </c>
      <c r="AW275" s="7"/>
      <c r="AX275" s="7"/>
      <c r="AY275" s="8"/>
      <c r="AZ275" s="8" t="s">
        <v>933</v>
      </c>
      <c r="BA275" s="1" t="s">
        <v>686</v>
      </c>
      <c r="BB275" s="7">
        <v>913020302</v>
      </c>
      <c r="BC275" s="8" t="s">
        <v>336</v>
      </c>
    </row>
    <row r="276" spans="48:55">
      <c r="AV276" s="62">
        <f t="shared" si="35"/>
        <v>913020306</v>
      </c>
      <c r="AW276" s="7"/>
      <c r="AX276" s="7"/>
      <c r="AY276" s="8"/>
      <c r="AZ276" s="8" t="s">
        <v>933</v>
      </c>
      <c r="BA276" s="1" t="s">
        <v>687</v>
      </c>
      <c r="BB276" s="7">
        <v>913020306</v>
      </c>
      <c r="BC276" s="8" t="s">
        <v>336</v>
      </c>
    </row>
    <row r="277" spans="48:55">
      <c r="AV277" s="62">
        <f t="shared" si="35"/>
        <v>913020312</v>
      </c>
      <c r="AW277" s="7"/>
      <c r="AX277" s="7"/>
      <c r="AY277" s="8"/>
      <c r="AZ277" s="8" t="s">
        <v>933</v>
      </c>
      <c r="BA277" s="1" t="s">
        <v>688</v>
      </c>
      <c r="BB277" s="7">
        <v>913020312</v>
      </c>
      <c r="BC277" s="8" t="s">
        <v>336</v>
      </c>
    </row>
    <row r="278" spans="48:55">
      <c r="AV278" s="62">
        <f t="shared" si="35"/>
        <v>913020313</v>
      </c>
      <c r="AW278" s="7"/>
      <c r="AX278" s="7"/>
      <c r="AY278" s="8"/>
      <c r="AZ278" s="8" t="s">
        <v>933</v>
      </c>
      <c r="BA278" s="1" t="s">
        <v>689</v>
      </c>
      <c r="BB278" s="7">
        <v>913020313</v>
      </c>
      <c r="BC278" s="8" t="s">
        <v>336</v>
      </c>
    </row>
    <row r="279" spans="48:55">
      <c r="AV279" s="62">
        <f t="shared" si="35"/>
        <v>913020401</v>
      </c>
      <c r="AW279" s="7"/>
      <c r="AX279" s="7"/>
      <c r="AY279" s="8"/>
      <c r="AZ279" s="8" t="s">
        <v>933</v>
      </c>
      <c r="BA279" s="1" t="s">
        <v>690</v>
      </c>
      <c r="BB279" s="7">
        <v>913020401</v>
      </c>
      <c r="BC279" s="8" t="s">
        <v>336</v>
      </c>
    </row>
    <row r="280" spans="48:55">
      <c r="AV280" s="62">
        <f t="shared" si="35"/>
        <v>913020405</v>
      </c>
      <c r="AW280" s="7"/>
      <c r="AX280" s="7"/>
      <c r="AY280" s="8"/>
      <c r="AZ280" s="8" t="s">
        <v>933</v>
      </c>
      <c r="BA280" s="1" t="s">
        <v>691</v>
      </c>
      <c r="BB280" s="7">
        <v>913020405</v>
      </c>
      <c r="BC280" s="8" t="s">
        <v>336</v>
      </c>
    </row>
    <row r="281" spans="48:55">
      <c r="AV281" s="62">
        <f t="shared" si="35"/>
        <v>913020406</v>
      </c>
      <c r="AW281" s="7"/>
      <c r="AX281" s="7"/>
      <c r="AY281" s="8"/>
      <c r="AZ281" s="8" t="s">
        <v>933</v>
      </c>
      <c r="BA281" s="1" t="s">
        <v>692</v>
      </c>
      <c r="BB281" s="7">
        <v>913020406</v>
      </c>
      <c r="BC281" s="8" t="s">
        <v>336</v>
      </c>
    </row>
    <row r="282" spans="48:55">
      <c r="AV282" s="62">
        <f t="shared" si="35"/>
        <v>913020413</v>
      </c>
      <c r="AW282" s="7"/>
      <c r="AX282" s="7"/>
      <c r="AY282" s="8"/>
      <c r="AZ282" s="8" t="s">
        <v>933</v>
      </c>
      <c r="BA282" s="1" t="s">
        <v>693</v>
      </c>
      <c r="BB282" s="7">
        <v>913020413</v>
      </c>
      <c r="BC282" s="8" t="s">
        <v>336</v>
      </c>
    </row>
    <row r="283" spans="48:55">
      <c r="AV283" s="62">
        <f t="shared" si="35"/>
        <v>913020414</v>
      </c>
      <c r="AW283" s="7"/>
      <c r="AX283" s="7"/>
      <c r="AY283" s="8"/>
      <c r="AZ283" s="8" t="s">
        <v>933</v>
      </c>
      <c r="BA283" s="1" t="s">
        <v>694</v>
      </c>
      <c r="BB283" s="7">
        <v>913020414</v>
      </c>
      <c r="BC283" s="8" t="s">
        <v>336</v>
      </c>
    </row>
    <row r="284" spans="48:55">
      <c r="AV284" s="62">
        <f t="shared" si="35"/>
        <v>913020415</v>
      </c>
      <c r="AW284" s="7"/>
      <c r="AX284" s="7"/>
      <c r="AY284" s="8"/>
      <c r="AZ284" s="8" t="s">
        <v>933</v>
      </c>
      <c r="BA284" s="1" t="s">
        <v>695</v>
      </c>
      <c r="BB284" s="7">
        <v>913020415</v>
      </c>
      <c r="BC284" s="8" t="s">
        <v>336</v>
      </c>
    </row>
    <row r="285" spans="48:55">
      <c r="AV285" s="62">
        <f t="shared" si="35"/>
        <v>913020423</v>
      </c>
      <c r="AW285" s="7"/>
      <c r="AX285" s="7"/>
      <c r="AY285" s="8"/>
      <c r="AZ285" s="8" t="s">
        <v>933</v>
      </c>
      <c r="BA285" s="1" t="s">
        <v>696</v>
      </c>
      <c r="BB285" s="7">
        <v>913020423</v>
      </c>
      <c r="BC285" s="8" t="s">
        <v>336</v>
      </c>
    </row>
    <row r="286" spans="48:55">
      <c r="AV286" s="62">
        <f t="shared" si="35"/>
        <v>913020424</v>
      </c>
      <c r="AW286" s="7"/>
      <c r="AX286" s="7"/>
      <c r="AY286" s="8"/>
      <c r="AZ286" s="8" t="s">
        <v>933</v>
      </c>
      <c r="BA286" s="1" t="s">
        <v>697</v>
      </c>
      <c r="BB286" s="7">
        <v>913020424</v>
      </c>
      <c r="BC286" s="8" t="s">
        <v>336</v>
      </c>
    </row>
    <row r="287" spans="48:55">
      <c r="AV287" s="62">
        <f t="shared" si="35"/>
        <v>913020425</v>
      </c>
      <c r="AW287" s="7"/>
      <c r="AX287" s="7"/>
      <c r="AY287" s="8"/>
      <c r="AZ287" s="8" t="s">
        <v>933</v>
      </c>
      <c r="BA287" s="1" t="s">
        <v>698</v>
      </c>
      <c r="BB287" s="7">
        <v>913020425</v>
      </c>
      <c r="BC287" s="8" t="s">
        <v>336</v>
      </c>
    </row>
    <row r="288" spans="48:55">
      <c r="AV288" s="62">
        <f t="shared" si="35"/>
        <v>913020501</v>
      </c>
      <c r="AW288" s="7"/>
      <c r="AX288" s="7"/>
      <c r="AY288" s="8"/>
      <c r="AZ288" s="8" t="s">
        <v>933</v>
      </c>
      <c r="BA288" s="1" t="s">
        <v>61</v>
      </c>
      <c r="BB288" s="7">
        <v>913020501</v>
      </c>
      <c r="BC288" s="8" t="s">
        <v>336</v>
      </c>
    </row>
    <row r="289" spans="48:55">
      <c r="AV289" s="62">
        <f t="shared" si="35"/>
        <v>913030101</v>
      </c>
      <c r="AW289" s="7"/>
      <c r="AX289" s="7"/>
      <c r="AY289" s="8"/>
      <c r="AZ289" s="8" t="s">
        <v>933</v>
      </c>
      <c r="BA289" s="1" t="s">
        <v>699</v>
      </c>
      <c r="BB289" s="7">
        <v>913030101</v>
      </c>
      <c r="BC289" s="8" t="s">
        <v>336</v>
      </c>
    </row>
    <row r="290" spans="48:55">
      <c r="AV290" s="62">
        <f t="shared" si="35"/>
        <v>913030302</v>
      </c>
      <c r="AW290" s="7"/>
      <c r="AX290" s="7"/>
      <c r="AY290" s="8"/>
      <c r="AZ290" s="8" t="s">
        <v>933</v>
      </c>
      <c r="BA290" s="1" t="s">
        <v>700</v>
      </c>
      <c r="BB290" s="7">
        <v>913030302</v>
      </c>
      <c r="BC290" s="8" t="s">
        <v>336</v>
      </c>
    </row>
    <row r="291" spans="48:55">
      <c r="AV291" s="62">
        <f t="shared" si="35"/>
        <v>913030304</v>
      </c>
      <c r="AW291" s="7"/>
      <c r="AX291" s="7"/>
      <c r="AY291" s="8"/>
      <c r="AZ291" s="8" t="s">
        <v>933</v>
      </c>
      <c r="BA291" s="1" t="s">
        <v>109</v>
      </c>
      <c r="BB291" s="7">
        <v>913030304</v>
      </c>
      <c r="BC291" s="8" t="s">
        <v>336</v>
      </c>
    </row>
    <row r="292" spans="48:55">
      <c r="AV292" s="62">
        <f t="shared" si="35"/>
        <v>913030305</v>
      </c>
      <c r="AW292" s="7"/>
      <c r="AX292" s="7"/>
      <c r="AY292" s="8"/>
      <c r="AZ292" s="8" t="s">
        <v>933</v>
      </c>
      <c r="BA292" s="1" t="s">
        <v>107</v>
      </c>
      <c r="BB292" s="7">
        <v>913030305</v>
      </c>
      <c r="BC292" s="8" t="s">
        <v>336</v>
      </c>
    </row>
    <row r="293" spans="48:55">
      <c r="AV293" s="62">
        <f t="shared" si="35"/>
        <v>913030501</v>
      </c>
      <c r="AW293" s="7"/>
      <c r="AX293" s="7"/>
      <c r="AY293" s="8"/>
      <c r="AZ293" s="8" t="s">
        <v>933</v>
      </c>
      <c r="BA293" s="1" t="s">
        <v>110</v>
      </c>
      <c r="BB293" s="7">
        <v>913030501</v>
      </c>
      <c r="BC293" s="8" t="s">
        <v>336</v>
      </c>
    </row>
    <row r="294" spans="48:55">
      <c r="AV294" s="62">
        <f t="shared" si="35"/>
        <v>913030802</v>
      </c>
      <c r="AW294" s="7"/>
      <c r="AX294" s="7"/>
      <c r="AY294" s="8"/>
      <c r="AZ294" s="8" t="s">
        <v>933</v>
      </c>
      <c r="BA294" s="1" t="s">
        <v>157</v>
      </c>
      <c r="BB294" s="7">
        <v>913030802</v>
      </c>
      <c r="BC294" s="8" t="s">
        <v>336</v>
      </c>
    </row>
    <row r="295" spans="48:55">
      <c r="AV295" s="62">
        <f t="shared" si="35"/>
        <v>913030803</v>
      </c>
      <c r="AW295" s="7"/>
      <c r="AX295" s="7"/>
      <c r="AY295" s="8"/>
      <c r="AZ295" s="8" t="s">
        <v>933</v>
      </c>
      <c r="BA295" s="1" t="s">
        <v>701</v>
      </c>
      <c r="BB295" s="7">
        <v>913030803</v>
      </c>
      <c r="BC295" s="8" t="s">
        <v>336</v>
      </c>
    </row>
    <row r="296" spans="48:55">
      <c r="AV296" s="62">
        <f t="shared" si="35"/>
        <v>913030804</v>
      </c>
      <c r="AW296" s="7"/>
      <c r="AX296" s="7"/>
      <c r="AY296" s="8"/>
      <c r="AZ296" s="8" t="s">
        <v>933</v>
      </c>
      <c r="BA296" s="1" t="s">
        <v>702</v>
      </c>
      <c r="BB296" s="7">
        <v>913030804</v>
      </c>
      <c r="BC296" s="8" t="s">
        <v>336</v>
      </c>
    </row>
    <row r="297" spans="48:55">
      <c r="AV297" s="62">
        <f t="shared" si="35"/>
        <v>913030805</v>
      </c>
      <c r="AW297" s="7"/>
      <c r="AX297" s="7"/>
      <c r="AY297" s="8"/>
      <c r="AZ297" s="8" t="s">
        <v>933</v>
      </c>
      <c r="BA297" s="1" t="s">
        <v>703</v>
      </c>
      <c r="BB297" s="7">
        <v>913030805</v>
      </c>
      <c r="BC297" s="8" t="s">
        <v>336</v>
      </c>
    </row>
    <row r="298" spans="48:55">
      <c r="AV298" s="62">
        <f t="shared" si="35"/>
        <v>913030806</v>
      </c>
      <c r="AW298" s="7"/>
      <c r="AX298" s="7"/>
      <c r="AY298" s="8"/>
      <c r="AZ298" s="8" t="s">
        <v>933</v>
      </c>
      <c r="BA298" s="1" t="s">
        <v>704</v>
      </c>
      <c r="BB298" s="7">
        <v>913030806</v>
      </c>
      <c r="BC298" s="8" t="s">
        <v>336</v>
      </c>
    </row>
    <row r="299" spans="48:55">
      <c r="AV299" s="62">
        <f t="shared" si="35"/>
        <v>913030807</v>
      </c>
      <c r="AW299" s="7"/>
      <c r="AX299" s="7"/>
      <c r="AY299" s="8"/>
      <c r="AZ299" s="8" t="s">
        <v>933</v>
      </c>
      <c r="BA299" s="1" t="s">
        <v>158</v>
      </c>
      <c r="BB299" s="7">
        <v>913030807</v>
      </c>
      <c r="BC299" s="8" t="s">
        <v>336</v>
      </c>
    </row>
    <row r="300" spans="48:55">
      <c r="AV300" s="62">
        <f t="shared" si="35"/>
        <v>913030809</v>
      </c>
      <c r="AW300" s="7"/>
      <c r="AX300" s="7"/>
      <c r="AY300" s="8"/>
      <c r="AZ300" s="8" t="s">
        <v>933</v>
      </c>
      <c r="BA300" s="1" t="s">
        <v>705</v>
      </c>
      <c r="BB300" s="7">
        <v>913030809</v>
      </c>
      <c r="BC300" s="8" t="s">
        <v>336</v>
      </c>
    </row>
    <row r="301" spans="48:55">
      <c r="AV301" s="62">
        <f t="shared" si="35"/>
        <v>913030902</v>
      </c>
      <c r="AW301" s="7"/>
      <c r="AX301" s="7"/>
      <c r="AY301" s="8"/>
      <c r="AZ301" s="8" t="s">
        <v>933</v>
      </c>
      <c r="BA301" s="1" t="s">
        <v>706</v>
      </c>
      <c r="BB301" s="7">
        <v>913030902</v>
      </c>
      <c r="BC301" s="8" t="s">
        <v>336</v>
      </c>
    </row>
    <row r="302" spans="48:55">
      <c r="AV302" s="62">
        <f t="shared" si="35"/>
        <v>913030903</v>
      </c>
      <c r="AW302" s="7"/>
      <c r="AX302" s="7"/>
      <c r="AY302" s="8"/>
      <c r="AZ302" s="8" t="s">
        <v>933</v>
      </c>
      <c r="BA302" s="1" t="s">
        <v>707</v>
      </c>
      <c r="BB302" s="7">
        <v>913030903</v>
      </c>
      <c r="BC302" s="8" t="s">
        <v>336</v>
      </c>
    </row>
    <row r="303" spans="48:55">
      <c r="AV303" s="62">
        <f t="shared" si="35"/>
        <v>913030905</v>
      </c>
      <c r="AW303" s="7"/>
      <c r="AX303" s="7"/>
      <c r="AY303" s="8"/>
      <c r="AZ303" s="8" t="s">
        <v>933</v>
      </c>
      <c r="BA303" s="1" t="s">
        <v>708</v>
      </c>
      <c r="BB303" s="7">
        <v>913030905</v>
      </c>
      <c r="BC303" s="8" t="s">
        <v>336</v>
      </c>
    </row>
    <row r="304" spans="48:55">
      <c r="AV304" s="62">
        <f t="shared" si="35"/>
        <v>913030906</v>
      </c>
      <c r="AW304" s="7"/>
      <c r="AX304" s="7"/>
      <c r="AY304" s="8"/>
      <c r="AZ304" s="8" t="s">
        <v>933</v>
      </c>
      <c r="BA304" s="1" t="s">
        <v>709</v>
      </c>
      <c r="BB304" s="7">
        <v>913030906</v>
      </c>
      <c r="BC304" s="8" t="s">
        <v>336</v>
      </c>
    </row>
    <row r="305" spans="48:55">
      <c r="AV305" s="62">
        <f t="shared" si="35"/>
        <v>913031001</v>
      </c>
      <c r="AW305" s="7"/>
      <c r="AX305" s="7"/>
      <c r="AY305" s="8"/>
      <c r="AZ305" s="8" t="s">
        <v>933</v>
      </c>
      <c r="BA305" s="1" t="s">
        <v>710</v>
      </c>
      <c r="BB305" s="7">
        <v>913031001</v>
      </c>
      <c r="BC305" s="8" t="s">
        <v>336</v>
      </c>
    </row>
    <row r="306" spans="48:55">
      <c r="AV306" s="62">
        <f t="shared" si="35"/>
        <v>913031002</v>
      </c>
      <c r="AW306" s="7"/>
      <c r="AX306" s="7"/>
      <c r="AY306" s="8"/>
      <c r="AZ306" s="8" t="s">
        <v>933</v>
      </c>
      <c r="BA306" s="1" t="s">
        <v>711</v>
      </c>
      <c r="BB306" s="7">
        <v>913031002</v>
      </c>
      <c r="BC306" s="8" t="s">
        <v>336</v>
      </c>
    </row>
    <row r="307" spans="48:55">
      <c r="AV307" s="62">
        <f t="shared" si="35"/>
        <v>913031003</v>
      </c>
      <c r="AW307" s="7"/>
      <c r="AX307" s="7"/>
      <c r="AY307" s="8"/>
      <c r="AZ307" s="8" t="s">
        <v>933</v>
      </c>
      <c r="BA307" s="1" t="s">
        <v>712</v>
      </c>
      <c r="BB307" s="7">
        <v>913031003</v>
      </c>
      <c r="BC307" s="8" t="s">
        <v>336</v>
      </c>
    </row>
    <row r="308" spans="48:55">
      <c r="AV308" s="62">
        <f t="shared" si="35"/>
        <v>913031004</v>
      </c>
      <c r="AW308" s="7"/>
      <c r="AX308" s="7"/>
      <c r="AY308" s="8"/>
      <c r="AZ308" s="8" t="s">
        <v>933</v>
      </c>
      <c r="BA308" s="1" t="s">
        <v>713</v>
      </c>
      <c r="BB308" s="7">
        <v>913031004</v>
      </c>
      <c r="BC308" s="8" t="s">
        <v>336</v>
      </c>
    </row>
    <row r="309" spans="48:55">
      <c r="AV309" s="62">
        <f t="shared" si="35"/>
        <v>913031005</v>
      </c>
      <c r="AW309" s="7"/>
      <c r="AX309" s="7"/>
      <c r="AY309" s="8"/>
      <c r="AZ309" s="8" t="s">
        <v>933</v>
      </c>
      <c r="BA309" s="1" t="s">
        <v>714</v>
      </c>
      <c r="BB309" s="7">
        <v>913031005</v>
      </c>
      <c r="BC309" s="8" t="s">
        <v>336</v>
      </c>
    </row>
    <row r="310" spans="48:55">
      <c r="AV310" s="62">
        <f t="shared" si="35"/>
        <v>913031006</v>
      </c>
      <c r="AW310" s="7"/>
      <c r="AX310" s="7"/>
      <c r="AY310" s="8"/>
      <c r="AZ310" s="8" t="s">
        <v>933</v>
      </c>
      <c r="BA310" s="1" t="s">
        <v>715</v>
      </c>
      <c r="BB310" s="7">
        <v>913031006</v>
      </c>
      <c r="BC310" s="8" t="s">
        <v>336</v>
      </c>
    </row>
    <row r="311" spans="48:55">
      <c r="AV311" s="62">
        <f t="shared" si="35"/>
        <v>913031007</v>
      </c>
      <c r="AW311" s="7"/>
      <c r="AX311" s="7"/>
      <c r="AY311" s="8"/>
      <c r="AZ311" s="8" t="s">
        <v>933</v>
      </c>
      <c r="BA311" s="1" t="s">
        <v>716</v>
      </c>
      <c r="BB311" s="7">
        <v>913031007</v>
      </c>
      <c r="BC311" s="8" t="s">
        <v>336</v>
      </c>
    </row>
    <row r="312" spans="48:55">
      <c r="AV312" s="62">
        <f t="shared" si="35"/>
        <v>913031008</v>
      </c>
      <c r="AW312" s="7"/>
      <c r="AX312" s="7"/>
      <c r="AY312" s="8"/>
      <c r="AZ312" s="8" t="s">
        <v>933</v>
      </c>
      <c r="BA312" s="1" t="s">
        <v>717</v>
      </c>
      <c r="BB312" s="7">
        <v>913031008</v>
      </c>
      <c r="BC312" s="8" t="s">
        <v>336</v>
      </c>
    </row>
    <row r="313" spans="48:55">
      <c r="AV313" s="62">
        <f t="shared" si="35"/>
        <v>913031009</v>
      </c>
      <c r="AW313" s="7"/>
      <c r="AX313" s="7"/>
      <c r="AY313" s="8"/>
      <c r="AZ313" s="8" t="s">
        <v>933</v>
      </c>
      <c r="BA313" s="1" t="s">
        <v>718</v>
      </c>
      <c r="BB313" s="7">
        <v>913031009</v>
      </c>
      <c r="BC313" s="8" t="s">
        <v>336</v>
      </c>
    </row>
    <row r="314" spans="48:55">
      <c r="AV314" s="62">
        <f t="shared" si="35"/>
        <v>913031010</v>
      </c>
      <c r="AW314" s="7"/>
      <c r="AX314" s="7"/>
      <c r="AY314" s="8"/>
      <c r="AZ314" s="8" t="s">
        <v>933</v>
      </c>
      <c r="BA314" s="1" t="s">
        <v>719</v>
      </c>
      <c r="BB314" s="7">
        <v>913031010</v>
      </c>
      <c r="BC314" s="8" t="s">
        <v>336</v>
      </c>
    </row>
    <row r="315" spans="48:55">
      <c r="AV315" s="62">
        <f t="shared" si="35"/>
        <v>913040101</v>
      </c>
      <c r="AW315" s="7"/>
      <c r="AX315" s="7"/>
      <c r="AY315" s="8"/>
      <c r="AZ315" s="8" t="s">
        <v>933</v>
      </c>
      <c r="BA315" s="1" t="s">
        <v>720</v>
      </c>
      <c r="BB315" s="7">
        <v>913040101</v>
      </c>
      <c r="BC315" s="8" t="s">
        <v>336</v>
      </c>
    </row>
    <row r="316" spans="48:55">
      <c r="AV316" s="62">
        <f t="shared" si="35"/>
        <v>913040201</v>
      </c>
      <c r="AW316" s="7"/>
      <c r="AX316" s="7"/>
      <c r="AY316" s="8"/>
      <c r="AZ316" s="8" t="s">
        <v>933</v>
      </c>
      <c r="BA316" s="1" t="s">
        <v>721</v>
      </c>
      <c r="BB316" s="7">
        <v>913040201</v>
      </c>
      <c r="BC316" s="8" t="s">
        <v>336</v>
      </c>
    </row>
    <row r="317" spans="48:55">
      <c r="AV317" s="62">
        <f t="shared" si="35"/>
        <v>913040301</v>
      </c>
      <c r="AW317" s="7"/>
      <c r="AX317" s="7"/>
      <c r="AY317" s="8"/>
      <c r="AZ317" s="8" t="s">
        <v>933</v>
      </c>
      <c r="BA317" s="1" t="s">
        <v>722</v>
      </c>
      <c r="BB317" s="7">
        <v>913040301</v>
      </c>
      <c r="BC317" s="8" t="s">
        <v>336</v>
      </c>
    </row>
    <row r="318" spans="48:55">
      <c r="AV318" s="62">
        <f t="shared" si="35"/>
        <v>913050101</v>
      </c>
      <c r="AW318" s="7"/>
      <c r="AX318" s="7"/>
      <c r="AY318" s="8"/>
      <c r="AZ318" s="8" t="s">
        <v>933</v>
      </c>
      <c r="BA318" s="1" t="s">
        <v>1211</v>
      </c>
      <c r="BB318" s="7">
        <v>913050101</v>
      </c>
      <c r="BC318" s="8" t="s">
        <v>336</v>
      </c>
    </row>
    <row r="319" spans="48:55">
      <c r="AV319" s="62">
        <f t="shared" si="35"/>
        <v>913050201</v>
      </c>
      <c r="AW319" s="7"/>
      <c r="AX319" s="7"/>
      <c r="AY319" s="8"/>
      <c r="AZ319" s="8" t="s">
        <v>933</v>
      </c>
      <c r="BA319" s="1" t="s">
        <v>723</v>
      </c>
      <c r="BB319" s="7">
        <v>913050201</v>
      </c>
      <c r="BC319" s="8" t="s">
        <v>336</v>
      </c>
    </row>
    <row r="320" spans="48:55">
      <c r="AV320" s="62">
        <f t="shared" si="35"/>
        <v>913050304</v>
      </c>
      <c r="AW320" s="7"/>
      <c r="AX320" s="7"/>
      <c r="AY320" s="8"/>
      <c r="AZ320" s="8" t="s">
        <v>933</v>
      </c>
      <c r="BA320" s="1" t="s">
        <v>724</v>
      </c>
      <c r="BB320" s="7">
        <v>913050304</v>
      </c>
      <c r="BC320" s="8" t="s">
        <v>336</v>
      </c>
    </row>
    <row r="321" spans="48:55">
      <c r="AV321" s="62">
        <f t="shared" si="35"/>
        <v>913050403</v>
      </c>
      <c r="AW321" s="7"/>
      <c r="AX321" s="7"/>
      <c r="AY321" s="8"/>
      <c r="AZ321" s="8" t="s">
        <v>933</v>
      </c>
      <c r="BA321" s="1" t="s">
        <v>725</v>
      </c>
      <c r="BB321" s="7">
        <v>913050403</v>
      </c>
      <c r="BC321" s="8" t="s">
        <v>336</v>
      </c>
    </row>
    <row r="322" spans="48:55">
      <c r="AV322" s="62">
        <f t="shared" si="35"/>
        <v>913050405</v>
      </c>
      <c r="AW322" s="7"/>
      <c r="AX322" s="7"/>
      <c r="AY322" s="8"/>
      <c r="AZ322" s="8" t="s">
        <v>933</v>
      </c>
      <c r="BA322" s="1" t="s">
        <v>726</v>
      </c>
      <c r="BB322" s="7">
        <v>913050405</v>
      </c>
      <c r="BC322" s="8" t="s">
        <v>336</v>
      </c>
    </row>
    <row r="323" spans="48:55">
      <c r="AV323" s="62">
        <f t="shared" si="35"/>
        <v>913050501</v>
      </c>
      <c r="AW323" s="7"/>
      <c r="AX323" s="7"/>
      <c r="AY323" s="8"/>
      <c r="AZ323" s="8" t="s">
        <v>933</v>
      </c>
      <c r="BA323" s="1" t="s">
        <v>727</v>
      </c>
      <c r="BB323" s="7">
        <v>913050501</v>
      </c>
      <c r="BC323" s="8" t="s">
        <v>336</v>
      </c>
    </row>
    <row r="324" spans="48:55">
      <c r="AV324" s="62">
        <f t="shared" si="35"/>
        <v>913070101</v>
      </c>
      <c r="AW324" s="7"/>
      <c r="AX324" s="7"/>
      <c r="AY324" s="8"/>
      <c r="AZ324" s="8" t="s">
        <v>933</v>
      </c>
      <c r="BA324" s="1" t="s">
        <v>1279</v>
      </c>
      <c r="BB324" s="7">
        <v>913070101</v>
      </c>
      <c r="BC324" s="8" t="s">
        <v>336</v>
      </c>
    </row>
    <row r="325" spans="48:55">
      <c r="AV325" s="62">
        <f t="shared" si="35"/>
        <v>913070106</v>
      </c>
      <c r="AW325" s="7"/>
      <c r="AX325" s="7"/>
      <c r="AY325" s="8"/>
      <c r="AZ325" s="8" t="s">
        <v>933</v>
      </c>
      <c r="BA325" s="1" t="s">
        <v>935</v>
      </c>
      <c r="BB325" s="7">
        <v>913070106</v>
      </c>
      <c r="BC325" s="8" t="s">
        <v>336</v>
      </c>
    </row>
    <row r="326" spans="48:55">
      <c r="AV326" s="62">
        <f t="shared" si="35"/>
        <v>913080101</v>
      </c>
      <c r="AW326" s="7"/>
      <c r="AX326" s="7"/>
      <c r="AY326" s="8"/>
      <c r="AZ326" s="8" t="s">
        <v>933</v>
      </c>
      <c r="BA326" s="1" t="s">
        <v>60</v>
      </c>
      <c r="BB326" s="7">
        <v>913080101</v>
      </c>
      <c r="BC326" s="8" t="s">
        <v>336</v>
      </c>
    </row>
    <row r="327" spans="48:55">
      <c r="AV327" s="62">
        <f t="shared" ref="AV327:AV390" si="36">$BB327</f>
        <v>913080401</v>
      </c>
      <c r="AW327" s="7"/>
      <c r="AX327" s="7"/>
      <c r="AY327" s="8"/>
      <c r="AZ327" s="8" t="s">
        <v>933</v>
      </c>
      <c r="BA327" s="1" t="s">
        <v>728</v>
      </c>
      <c r="BB327" s="7">
        <v>913080401</v>
      </c>
      <c r="BC327" s="8" t="s">
        <v>336</v>
      </c>
    </row>
    <row r="328" spans="48:55">
      <c r="AV328" s="62">
        <f t="shared" si="36"/>
        <v>913080501</v>
      </c>
      <c r="AW328" s="7"/>
      <c r="AX328" s="7"/>
      <c r="AY328" s="8"/>
      <c r="AZ328" s="8" t="s">
        <v>933</v>
      </c>
      <c r="BA328" s="1" t="s">
        <v>729</v>
      </c>
      <c r="BB328" s="7">
        <v>913080501</v>
      </c>
      <c r="BC328" s="8" t="s">
        <v>336</v>
      </c>
    </row>
    <row r="329" spans="48:55">
      <c r="AV329" s="62">
        <f t="shared" si="36"/>
        <v>913080601</v>
      </c>
      <c r="AW329" s="7"/>
      <c r="AX329" s="7"/>
      <c r="AY329" s="8"/>
      <c r="AZ329" s="8" t="s">
        <v>933</v>
      </c>
      <c r="BA329" s="1" t="s">
        <v>730</v>
      </c>
      <c r="BB329" s="7">
        <v>913080601</v>
      </c>
      <c r="BC329" s="8" t="s">
        <v>336</v>
      </c>
    </row>
    <row r="330" spans="48:55">
      <c r="AV330" s="62">
        <f t="shared" si="36"/>
        <v>913080701</v>
      </c>
      <c r="AW330" s="7"/>
      <c r="AX330" s="7"/>
      <c r="AY330" s="8"/>
      <c r="AZ330" s="8" t="s">
        <v>933</v>
      </c>
      <c r="BA330" s="1" t="s">
        <v>731</v>
      </c>
      <c r="BB330" s="7">
        <v>913080701</v>
      </c>
      <c r="BC330" s="8" t="s">
        <v>336</v>
      </c>
    </row>
    <row r="331" spans="48:55">
      <c r="AV331" s="62">
        <f t="shared" si="36"/>
        <v>913080801</v>
      </c>
      <c r="AW331" s="7"/>
      <c r="AX331" s="7"/>
      <c r="AY331" s="8"/>
      <c r="AZ331" s="8" t="s">
        <v>933</v>
      </c>
      <c r="BA331" s="1" t="s">
        <v>732</v>
      </c>
      <c r="BB331" s="7">
        <v>913080801</v>
      </c>
      <c r="BC331" s="8" t="s">
        <v>336</v>
      </c>
    </row>
    <row r="332" spans="48:55">
      <c r="AV332" s="62">
        <f t="shared" si="36"/>
        <v>913080901</v>
      </c>
      <c r="AW332" s="7"/>
      <c r="AX332" s="7"/>
      <c r="AY332" s="8"/>
      <c r="AZ332" s="8" t="s">
        <v>933</v>
      </c>
      <c r="BA332" s="1" t="s">
        <v>733</v>
      </c>
      <c r="BB332" s="7">
        <v>913080901</v>
      </c>
      <c r="BC332" s="8" t="s">
        <v>336</v>
      </c>
    </row>
    <row r="333" spans="48:55">
      <c r="AV333" s="62">
        <f t="shared" si="36"/>
        <v>913081001</v>
      </c>
      <c r="AW333" s="7"/>
      <c r="AX333" s="7"/>
      <c r="AY333" s="8"/>
      <c r="AZ333" s="8" t="s">
        <v>933</v>
      </c>
      <c r="BA333" s="1" t="s">
        <v>734</v>
      </c>
      <c r="BB333" s="7">
        <v>913081001</v>
      </c>
      <c r="BC333" s="8" t="s">
        <v>336</v>
      </c>
    </row>
    <row r="334" spans="48:55">
      <c r="AV334" s="62">
        <f t="shared" si="36"/>
        <v>913081101</v>
      </c>
      <c r="AW334" s="7"/>
      <c r="AX334" s="7"/>
      <c r="AY334" s="8"/>
      <c r="AZ334" s="8" t="s">
        <v>933</v>
      </c>
      <c r="BA334" s="1" t="s">
        <v>735</v>
      </c>
      <c r="BB334" s="7">
        <v>913081101</v>
      </c>
      <c r="BC334" s="8" t="s">
        <v>336</v>
      </c>
    </row>
    <row r="335" spans="48:55">
      <c r="AV335" s="62">
        <f t="shared" si="36"/>
        <v>913081201</v>
      </c>
      <c r="AW335" s="7"/>
      <c r="AX335" s="7"/>
      <c r="AY335" s="8"/>
      <c r="AZ335" s="8" t="s">
        <v>933</v>
      </c>
      <c r="BA335" s="1" t="s">
        <v>736</v>
      </c>
      <c r="BB335" s="7">
        <v>913081201</v>
      </c>
      <c r="BC335" s="8" t="s">
        <v>336</v>
      </c>
    </row>
    <row r="336" spans="48:55">
      <c r="AV336" s="62">
        <f t="shared" si="36"/>
        <v>913081301</v>
      </c>
      <c r="AW336" s="7"/>
      <c r="AX336" s="7"/>
      <c r="AY336" s="8"/>
      <c r="AZ336" s="8" t="s">
        <v>933</v>
      </c>
      <c r="BA336" s="1" t="s">
        <v>737</v>
      </c>
      <c r="BB336" s="7">
        <v>913081301</v>
      </c>
      <c r="BC336" s="8" t="s">
        <v>336</v>
      </c>
    </row>
    <row r="337" spans="48:55">
      <c r="AV337" s="62">
        <f t="shared" si="36"/>
        <v>913081401</v>
      </c>
      <c r="AW337" s="7"/>
      <c r="AX337" s="7"/>
      <c r="AY337" s="8"/>
      <c r="AZ337" s="8" t="s">
        <v>933</v>
      </c>
      <c r="BA337" s="1" t="s">
        <v>738</v>
      </c>
      <c r="BB337" s="7">
        <v>913081401</v>
      </c>
      <c r="BC337" s="8" t="s">
        <v>336</v>
      </c>
    </row>
    <row r="338" spans="48:55">
      <c r="AV338" s="62">
        <f t="shared" si="36"/>
        <v>913081703</v>
      </c>
      <c r="AW338" s="7"/>
      <c r="AX338" s="7"/>
      <c r="AY338" s="8"/>
      <c r="AZ338" s="8" t="s">
        <v>933</v>
      </c>
      <c r="BA338" s="1" t="s">
        <v>739</v>
      </c>
      <c r="BB338" s="7">
        <v>913081703</v>
      </c>
      <c r="BC338" s="8" t="s">
        <v>336</v>
      </c>
    </row>
    <row r="339" spans="48:55">
      <c r="AV339" s="62">
        <f t="shared" si="36"/>
        <v>913081802</v>
      </c>
      <c r="AW339" s="7"/>
      <c r="AX339" s="7"/>
      <c r="AY339" s="8"/>
      <c r="AZ339" s="8" t="s">
        <v>933</v>
      </c>
      <c r="BA339" s="1" t="s">
        <v>740</v>
      </c>
      <c r="BB339" s="7">
        <v>913081802</v>
      </c>
      <c r="BC339" s="8" t="s">
        <v>336</v>
      </c>
    </row>
    <row r="340" spans="48:55">
      <c r="AV340" s="62">
        <f t="shared" si="36"/>
        <v>913081803</v>
      </c>
      <c r="AW340" s="7"/>
      <c r="AX340" s="7"/>
      <c r="AY340" s="8"/>
      <c r="AZ340" s="8" t="s">
        <v>933</v>
      </c>
      <c r="BA340" s="1" t="s">
        <v>741</v>
      </c>
      <c r="BB340" s="7">
        <v>913081803</v>
      </c>
      <c r="BC340" s="8" t="s">
        <v>336</v>
      </c>
    </row>
    <row r="341" spans="48:55">
      <c r="AV341" s="62">
        <f t="shared" si="36"/>
        <v>913081804</v>
      </c>
      <c r="AW341" s="7"/>
      <c r="AX341" s="7"/>
      <c r="AY341" s="8"/>
      <c r="AZ341" s="8" t="s">
        <v>933</v>
      </c>
      <c r="BA341" s="1" t="s">
        <v>742</v>
      </c>
      <c r="BB341" s="7">
        <v>913081804</v>
      </c>
      <c r="BC341" s="8" t="s">
        <v>336</v>
      </c>
    </row>
    <row r="342" spans="48:55">
      <c r="AV342" s="62">
        <f t="shared" si="36"/>
        <v>913081805</v>
      </c>
      <c r="AW342" s="7"/>
      <c r="AX342" s="7"/>
      <c r="AY342" s="8"/>
      <c r="AZ342" s="8" t="s">
        <v>933</v>
      </c>
      <c r="BA342" s="1" t="s">
        <v>743</v>
      </c>
      <c r="BB342" s="7">
        <v>913081805</v>
      </c>
      <c r="BC342" s="8" t="s">
        <v>336</v>
      </c>
    </row>
    <row r="343" spans="48:55">
      <c r="AV343" s="62">
        <f t="shared" si="36"/>
        <v>913081901</v>
      </c>
      <c r="AW343" s="7"/>
      <c r="AX343" s="7"/>
      <c r="AY343" s="8"/>
      <c r="AZ343" s="8" t="s">
        <v>933</v>
      </c>
      <c r="BA343" s="1" t="s">
        <v>744</v>
      </c>
      <c r="BB343" s="7">
        <v>913081901</v>
      </c>
      <c r="BC343" s="8" t="s">
        <v>336</v>
      </c>
    </row>
    <row r="344" spans="48:55">
      <c r="AV344" s="62">
        <f t="shared" si="36"/>
        <v>913090101</v>
      </c>
      <c r="AW344" s="7"/>
      <c r="AX344" s="7"/>
      <c r="AY344" s="8"/>
      <c r="AZ344" s="8" t="s">
        <v>933</v>
      </c>
      <c r="BA344" s="1" t="s">
        <v>58</v>
      </c>
      <c r="BB344" s="7">
        <v>913090101</v>
      </c>
      <c r="BC344" s="8" t="s">
        <v>336</v>
      </c>
    </row>
    <row r="345" spans="48:55">
      <c r="AV345" s="62">
        <f t="shared" si="36"/>
        <v>913090202</v>
      </c>
      <c r="AW345" s="7"/>
      <c r="AX345" s="7"/>
      <c r="AY345" s="8"/>
      <c r="AZ345" s="8" t="s">
        <v>933</v>
      </c>
      <c r="BA345" s="1" t="s">
        <v>745</v>
      </c>
      <c r="BB345" s="7">
        <v>913090202</v>
      </c>
      <c r="BC345" s="8" t="s">
        <v>336</v>
      </c>
    </row>
    <row r="346" spans="48:55">
      <c r="AV346" s="62">
        <f t="shared" si="36"/>
        <v>913090203</v>
      </c>
      <c r="AW346" s="7"/>
      <c r="AX346" s="7"/>
      <c r="AY346" s="8"/>
      <c r="AZ346" s="8" t="s">
        <v>933</v>
      </c>
      <c r="BA346" s="1" t="s">
        <v>746</v>
      </c>
      <c r="BB346" s="7">
        <v>913090203</v>
      </c>
      <c r="BC346" s="8" t="s">
        <v>336</v>
      </c>
    </row>
    <row r="347" spans="48:55">
      <c r="AV347" s="62">
        <f t="shared" si="36"/>
        <v>913090204</v>
      </c>
      <c r="AW347" s="7"/>
      <c r="AX347" s="7"/>
      <c r="AY347" s="8"/>
      <c r="AZ347" s="8" t="s">
        <v>933</v>
      </c>
      <c r="BA347" s="1" t="s">
        <v>747</v>
      </c>
      <c r="BB347" s="7">
        <v>913090204</v>
      </c>
      <c r="BC347" s="8" t="s">
        <v>336</v>
      </c>
    </row>
    <row r="348" spans="48:55">
      <c r="AV348" s="62">
        <f t="shared" si="36"/>
        <v>913090205</v>
      </c>
      <c r="AW348" s="7"/>
      <c r="AX348" s="7"/>
      <c r="AY348" s="8"/>
      <c r="AZ348" s="8" t="s">
        <v>933</v>
      </c>
      <c r="BA348" s="1" t="s">
        <v>748</v>
      </c>
      <c r="BB348" s="7">
        <v>913090205</v>
      </c>
      <c r="BC348" s="8" t="s">
        <v>336</v>
      </c>
    </row>
    <row r="349" spans="48:55">
      <c r="AV349" s="62">
        <f t="shared" si="36"/>
        <v>913090301</v>
      </c>
      <c r="AW349" s="7"/>
      <c r="AX349" s="7"/>
      <c r="AY349" s="8"/>
      <c r="AZ349" s="8" t="s">
        <v>933</v>
      </c>
      <c r="BA349" s="1" t="s">
        <v>749</v>
      </c>
      <c r="BB349" s="7">
        <v>913090301</v>
      </c>
      <c r="BC349" s="8" t="s">
        <v>336</v>
      </c>
    </row>
    <row r="350" spans="48:55">
      <c r="AV350" s="62">
        <f t="shared" si="36"/>
        <v>913090404</v>
      </c>
      <c r="AW350" s="7"/>
      <c r="AX350" s="7"/>
      <c r="AY350" s="8"/>
      <c r="AZ350" s="8" t="s">
        <v>933</v>
      </c>
      <c r="BA350" s="1" t="s">
        <v>934</v>
      </c>
      <c r="BB350" s="7">
        <v>913090404</v>
      </c>
      <c r="BC350" s="8" t="s">
        <v>336</v>
      </c>
    </row>
    <row r="351" spans="48:55">
      <c r="AV351" s="62">
        <f t="shared" si="36"/>
        <v>913090607</v>
      </c>
      <c r="AW351" s="7"/>
      <c r="AX351" s="7"/>
      <c r="AY351" s="8"/>
      <c r="AZ351" s="8" t="s">
        <v>933</v>
      </c>
      <c r="BA351" s="1" t="s">
        <v>750</v>
      </c>
      <c r="BB351" s="7">
        <v>913090607</v>
      </c>
      <c r="BC351" s="8" t="s">
        <v>336</v>
      </c>
    </row>
    <row r="352" spans="48:55">
      <c r="AV352" s="62">
        <f t="shared" si="36"/>
        <v>913090701</v>
      </c>
      <c r="AW352" s="7"/>
      <c r="AX352" s="7"/>
      <c r="AY352" s="8"/>
      <c r="AZ352" s="8" t="s">
        <v>933</v>
      </c>
      <c r="BA352" s="1" t="s">
        <v>751</v>
      </c>
      <c r="BB352" s="7">
        <v>913090701</v>
      </c>
      <c r="BC352" s="8" t="s">
        <v>336</v>
      </c>
    </row>
    <row r="353" spans="48:55">
      <c r="AV353" s="62">
        <f t="shared" si="36"/>
        <v>913091501</v>
      </c>
      <c r="AW353" s="7"/>
      <c r="AX353" s="7"/>
      <c r="AY353" s="8"/>
      <c r="AZ353" s="8" t="s">
        <v>933</v>
      </c>
      <c r="BA353" s="1" t="s">
        <v>752</v>
      </c>
      <c r="BB353" s="7">
        <v>913091501</v>
      </c>
      <c r="BC353" s="8" t="s">
        <v>336</v>
      </c>
    </row>
    <row r="354" spans="48:55">
      <c r="AV354" s="62">
        <f t="shared" si="36"/>
        <v>913091702</v>
      </c>
      <c r="AW354" s="7"/>
      <c r="AX354" s="7"/>
      <c r="AY354" s="8"/>
      <c r="AZ354" s="8" t="s">
        <v>933</v>
      </c>
      <c r="BA354" s="1" t="s">
        <v>753</v>
      </c>
      <c r="BB354" s="7">
        <v>913091702</v>
      </c>
      <c r="BC354" s="8" t="s">
        <v>336</v>
      </c>
    </row>
    <row r="355" spans="48:55">
      <c r="AV355" s="62">
        <f t="shared" si="36"/>
        <v>913091703</v>
      </c>
      <c r="AW355" s="7"/>
      <c r="AX355" s="7"/>
      <c r="AY355" s="8"/>
      <c r="AZ355" s="8" t="s">
        <v>933</v>
      </c>
      <c r="BA355" s="1" t="s">
        <v>754</v>
      </c>
      <c r="BB355" s="7">
        <v>913091703</v>
      </c>
      <c r="BC355" s="8" t="s">
        <v>336</v>
      </c>
    </row>
    <row r="356" spans="48:55">
      <c r="AV356" s="62">
        <f t="shared" si="36"/>
        <v>913091704</v>
      </c>
      <c r="AW356" s="7"/>
      <c r="AX356" s="7"/>
      <c r="AY356" s="8"/>
      <c r="AZ356" s="8" t="s">
        <v>933</v>
      </c>
      <c r="BA356" s="1" t="s">
        <v>755</v>
      </c>
      <c r="BB356" s="7">
        <v>913091704</v>
      </c>
      <c r="BC356" s="8" t="s">
        <v>336</v>
      </c>
    </row>
    <row r="357" spans="48:55">
      <c r="AV357" s="62">
        <f t="shared" si="36"/>
        <v>913091705</v>
      </c>
      <c r="AW357" s="7"/>
      <c r="AX357" s="7"/>
      <c r="AY357" s="8"/>
      <c r="AZ357" s="8" t="s">
        <v>933</v>
      </c>
      <c r="BA357" s="1" t="s">
        <v>756</v>
      </c>
      <c r="BB357" s="7">
        <v>913091705</v>
      </c>
      <c r="BC357" s="8" t="s">
        <v>336</v>
      </c>
    </row>
    <row r="358" spans="48:55">
      <c r="AV358" s="62">
        <f t="shared" si="36"/>
        <v>913091706</v>
      </c>
      <c r="AW358" s="7"/>
      <c r="AX358" s="7"/>
      <c r="AY358" s="8"/>
      <c r="AZ358" s="8" t="s">
        <v>933</v>
      </c>
      <c r="BA358" s="1" t="s">
        <v>757</v>
      </c>
      <c r="BB358" s="7">
        <v>913091706</v>
      </c>
      <c r="BC358" s="8" t="s">
        <v>336</v>
      </c>
    </row>
    <row r="359" spans="48:55">
      <c r="AV359" s="62">
        <f t="shared" si="36"/>
        <v>913091707</v>
      </c>
      <c r="AW359" s="7"/>
      <c r="AX359" s="7"/>
      <c r="AY359" s="8"/>
      <c r="AZ359" s="8" t="s">
        <v>933</v>
      </c>
      <c r="BA359" s="1" t="s">
        <v>758</v>
      </c>
      <c r="BB359" s="7">
        <v>913091707</v>
      </c>
      <c r="BC359" s="8" t="s">
        <v>336</v>
      </c>
    </row>
    <row r="360" spans="48:55">
      <c r="AV360" s="62">
        <f t="shared" si="36"/>
        <v>913091709</v>
      </c>
      <c r="AW360" s="7"/>
      <c r="AX360" s="7"/>
      <c r="AY360" s="8"/>
      <c r="AZ360" s="8" t="s">
        <v>933</v>
      </c>
      <c r="BA360" s="1" t="s">
        <v>44</v>
      </c>
      <c r="BB360" s="7">
        <v>913091709</v>
      </c>
      <c r="BC360" s="8" t="s">
        <v>336</v>
      </c>
    </row>
    <row r="361" spans="48:55">
      <c r="AV361" s="62">
        <f t="shared" si="36"/>
        <v>913091710</v>
      </c>
      <c r="AW361" s="7"/>
      <c r="AX361" s="7"/>
      <c r="AY361" s="8"/>
      <c r="AZ361" s="8" t="s">
        <v>933</v>
      </c>
      <c r="BA361" s="1" t="s">
        <v>759</v>
      </c>
      <c r="BB361" s="7">
        <v>913091710</v>
      </c>
      <c r="BC361" s="8" t="s">
        <v>336</v>
      </c>
    </row>
    <row r="362" spans="48:55">
      <c r="AV362" s="62">
        <f t="shared" si="36"/>
        <v>913091711</v>
      </c>
      <c r="AW362" s="7"/>
      <c r="AX362" s="7"/>
      <c r="AY362" s="8"/>
      <c r="AZ362" s="8" t="s">
        <v>933</v>
      </c>
      <c r="BA362" s="1" t="s">
        <v>760</v>
      </c>
      <c r="BB362" s="7">
        <v>913091711</v>
      </c>
      <c r="BC362" s="8" t="s">
        <v>336</v>
      </c>
    </row>
    <row r="363" spans="48:55">
      <c r="AV363" s="62">
        <f t="shared" si="36"/>
        <v>913091712</v>
      </c>
      <c r="AW363" s="7"/>
      <c r="AX363" s="7"/>
      <c r="AY363" s="8"/>
      <c r="AZ363" s="8" t="s">
        <v>933</v>
      </c>
      <c r="BA363" s="1" t="s">
        <v>761</v>
      </c>
      <c r="BB363" s="7">
        <v>913091712</v>
      </c>
      <c r="BC363" s="8" t="s">
        <v>336</v>
      </c>
    </row>
    <row r="364" spans="48:55">
      <c r="AV364" s="62">
        <f t="shared" si="36"/>
        <v>913091801</v>
      </c>
      <c r="AW364" s="7"/>
      <c r="AX364" s="7"/>
      <c r="AY364" s="8"/>
      <c r="AZ364" s="8" t="s">
        <v>933</v>
      </c>
      <c r="BA364" s="1" t="s">
        <v>762</v>
      </c>
      <c r="BB364" s="7">
        <v>913091801</v>
      </c>
      <c r="BC364" s="8" t="s">
        <v>336</v>
      </c>
    </row>
    <row r="365" spans="48:55">
      <c r="AV365" s="62">
        <f t="shared" si="36"/>
        <v>913100101</v>
      </c>
      <c r="AW365" s="7"/>
      <c r="AX365" s="7"/>
      <c r="AY365" s="8"/>
      <c r="AZ365" s="8" t="s">
        <v>933</v>
      </c>
      <c r="BA365" s="1" t="s">
        <v>763</v>
      </c>
      <c r="BB365" s="7">
        <v>913100101</v>
      </c>
      <c r="BC365" s="8" t="s">
        <v>336</v>
      </c>
    </row>
    <row r="366" spans="48:55">
      <c r="AV366" s="62">
        <f t="shared" si="36"/>
        <v>913110101</v>
      </c>
      <c r="AW366" s="7"/>
      <c r="AX366" s="7"/>
      <c r="AY366" s="8"/>
      <c r="AZ366" s="8" t="s">
        <v>933</v>
      </c>
      <c r="BA366" s="1" t="s">
        <v>59</v>
      </c>
      <c r="BB366" s="7">
        <v>913110101</v>
      </c>
      <c r="BC366" s="8" t="s">
        <v>336</v>
      </c>
    </row>
    <row r="367" spans="48:55">
      <c r="AV367" s="62">
        <f t="shared" si="36"/>
        <v>913110201</v>
      </c>
      <c r="AW367" s="7"/>
      <c r="AX367" s="7"/>
      <c r="AY367" s="8"/>
      <c r="AZ367" s="8" t="s">
        <v>933</v>
      </c>
      <c r="BA367" s="1" t="s">
        <v>764</v>
      </c>
      <c r="BB367" s="7">
        <v>913110201</v>
      </c>
      <c r="BC367" s="8" t="s">
        <v>336</v>
      </c>
    </row>
    <row r="368" spans="48:55">
      <c r="AV368" s="62">
        <f t="shared" si="36"/>
        <v>913110301</v>
      </c>
      <c r="AW368" s="7"/>
      <c r="AX368" s="7"/>
      <c r="AY368" s="8"/>
      <c r="AZ368" s="8" t="s">
        <v>933</v>
      </c>
      <c r="BA368" s="1" t="s">
        <v>765</v>
      </c>
      <c r="BB368" s="7">
        <v>913110301</v>
      </c>
      <c r="BC368" s="8" t="s">
        <v>336</v>
      </c>
    </row>
    <row r="369" spans="48:55">
      <c r="AV369" s="62">
        <f t="shared" si="36"/>
        <v>913120101</v>
      </c>
      <c r="AW369" s="7"/>
      <c r="AX369" s="7"/>
      <c r="AY369" s="8"/>
      <c r="AZ369" s="8" t="s">
        <v>933</v>
      </c>
      <c r="BA369" s="1" t="s">
        <v>766</v>
      </c>
      <c r="BB369" s="7">
        <v>913120101</v>
      </c>
      <c r="BC369" s="8" t="s">
        <v>336</v>
      </c>
    </row>
    <row r="370" spans="48:55">
      <c r="AV370" s="62">
        <f t="shared" si="36"/>
        <v>913140101</v>
      </c>
      <c r="AW370" s="7"/>
      <c r="AX370" s="7"/>
      <c r="AY370" s="8"/>
      <c r="AZ370" s="8" t="s">
        <v>933</v>
      </c>
      <c r="BA370" s="1" t="s">
        <v>767</v>
      </c>
      <c r="BB370" s="7">
        <v>913140101</v>
      </c>
      <c r="BC370" s="8" t="s">
        <v>336</v>
      </c>
    </row>
    <row r="371" spans="48:55">
      <c r="AV371" s="62">
        <f t="shared" si="36"/>
        <v>913140103</v>
      </c>
      <c r="AW371" s="7"/>
      <c r="AX371" s="7"/>
      <c r="AY371" s="8"/>
      <c r="AZ371" s="8" t="s">
        <v>933</v>
      </c>
      <c r="BA371" s="1" t="s">
        <v>768</v>
      </c>
      <c r="BB371" s="7">
        <v>913140103</v>
      </c>
      <c r="BC371" s="8" t="s">
        <v>336</v>
      </c>
    </row>
    <row r="372" spans="48:55">
      <c r="AV372" s="62">
        <f t="shared" si="36"/>
        <v>913140403</v>
      </c>
      <c r="AW372" s="7"/>
      <c r="AX372" s="7"/>
      <c r="AY372" s="8"/>
      <c r="AZ372" s="8" t="s">
        <v>933</v>
      </c>
      <c r="BA372" s="1" t="s">
        <v>769</v>
      </c>
      <c r="BB372" s="7">
        <v>913140403</v>
      </c>
      <c r="BC372" s="8" t="s">
        <v>336</v>
      </c>
    </row>
    <row r="373" spans="48:55">
      <c r="AV373" s="62">
        <f t="shared" si="36"/>
        <v>913140404</v>
      </c>
      <c r="AW373" s="7"/>
      <c r="AX373" s="7"/>
      <c r="AY373" s="8"/>
      <c r="AZ373" s="8" t="s">
        <v>933</v>
      </c>
      <c r="BA373" s="1" t="s">
        <v>770</v>
      </c>
      <c r="BB373" s="7">
        <v>913140404</v>
      </c>
      <c r="BC373" s="8" t="s">
        <v>336</v>
      </c>
    </row>
    <row r="374" spans="48:55">
      <c r="AV374" s="62">
        <f t="shared" si="36"/>
        <v>913140501</v>
      </c>
      <c r="AW374" s="7"/>
      <c r="AX374" s="7"/>
      <c r="AY374" s="8"/>
      <c r="AZ374" s="8" t="s">
        <v>933</v>
      </c>
      <c r="BA374" s="1" t="s">
        <v>771</v>
      </c>
      <c r="BB374" s="7">
        <v>913140501</v>
      </c>
      <c r="BC374" s="8" t="s">
        <v>336</v>
      </c>
    </row>
    <row r="375" spans="48:55">
      <c r="AV375" s="62">
        <f t="shared" si="36"/>
        <v>913140601</v>
      </c>
      <c r="AW375" s="7"/>
      <c r="AX375" s="7"/>
      <c r="AY375" s="103"/>
      <c r="AZ375" s="8" t="s">
        <v>933</v>
      </c>
      <c r="BA375" s="1" t="s">
        <v>772</v>
      </c>
      <c r="BB375" s="7">
        <v>913140601</v>
      </c>
      <c r="BC375" s="8" t="s">
        <v>336</v>
      </c>
    </row>
    <row r="376" spans="48:55">
      <c r="AV376" s="62">
        <f t="shared" si="36"/>
        <v>913140701</v>
      </c>
      <c r="AW376" s="7"/>
      <c r="AX376" s="7"/>
      <c r="AY376" s="103"/>
      <c r="AZ376" s="8" t="s">
        <v>933</v>
      </c>
      <c r="BA376" s="1" t="s">
        <v>773</v>
      </c>
      <c r="BB376" s="7">
        <v>913140701</v>
      </c>
      <c r="BC376" s="8" t="s">
        <v>336</v>
      </c>
    </row>
    <row r="377" spans="48:55">
      <c r="AV377" s="62">
        <f t="shared" si="36"/>
        <v>913150101</v>
      </c>
      <c r="AW377" s="7"/>
      <c r="AX377" s="7"/>
      <c r="AY377" s="103"/>
      <c r="AZ377" s="8" t="s">
        <v>933</v>
      </c>
      <c r="BA377" s="1" t="s">
        <v>774</v>
      </c>
      <c r="BB377" s="7">
        <v>913150101</v>
      </c>
      <c r="BC377" s="8" t="s">
        <v>336</v>
      </c>
    </row>
    <row r="378" spans="48:55">
      <c r="AV378" s="62">
        <f t="shared" si="36"/>
        <v>913160101</v>
      </c>
      <c r="AW378" s="7"/>
      <c r="AX378" s="7"/>
      <c r="AY378" s="103"/>
      <c r="AZ378" s="8" t="s">
        <v>933</v>
      </c>
      <c r="BA378" s="1" t="s">
        <v>775</v>
      </c>
      <c r="BB378" s="7">
        <v>913160101</v>
      </c>
      <c r="BC378" s="8" t="s">
        <v>336</v>
      </c>
    </row>
    <row r="379" spans="48:55">
      <c r="AV379" s="62">
        <f t="shared" si="36"/>
        <v>913160202</v>
      </c>
      <c r="AW379" s="7"/>
      <c r="AX379" s="7"/>
      <c r="AY379" s="103"/>
      <c r="AZ379" s="8" t="s">
        <v>933</v>
      </c>
      <c r="BA379" s="1" t="s">
        <v>776</v>
      </c>
      <c r="BB379" s="7">
        <v>913160202</v>
      </c>
      <c r="BC379" s="8" t="s">
        <v>336</v>
      </c>
    </row>
    <row r="380" spans="48:55">
      <c r="AV380" s="62">
        <f t="shared" si="36"/>
        <v>913160203</v>
      </c>
      <c r="AW380" s="7"/>
      <c r="AX380" s="7"/>
      <c r="AY380" s="103"/>
      <c r="AZ380" s="8" t="s">
        <v>933</v>
      </c>
      <c r="BA380" s="1" t="s">
        <v>777</v>
      </c>
      <c r="BB380" s="7">
        <v>913160203</v>
      </c>
      <c r="BC380" s="8" t="s">
        <v>336</v>
      </c>
    </row>
    <row r="381" spans="48:55">
      <c r="AV381" s="62">
        <f t="shared" si="36"/>
        <v>913160204</v>
      </c>
      <c r="AW381" s="7"/>
      <c r="AX381" s="7"/>
      <c r="AY381" s="103"/>
      <c r="AZ381" s="8" t="s">
        <v>933</v>
      </c>
      <c r="BA381" s="1" t="s">
        <v>778</v>
      </c>
      <c r="BB381" s="7">
        <v>913160204</v>
      </c>
      <c r="BC381" s="8" t="s">
        <v>336</v>
      </c>
    </row>
    <row r="382" spans="48:55">
      <c r="AV382" s="62">
        <f t="shared" si="36"/>
        <v>913160207</v>
      </c>
      <c r="AW382" s="7"/>
      <c r="AX382" s="7"/>
      <c r="AY382" s="103"/>
      <c r="AZ382" s="8" t="s">
        <v>933</v>
      </c>
      <c r="BA382" s="1" t="s">
        <v>779</v>
      </c>
      <c r="BB382" s="7">
        <v>913160207</v>
      </c>
      <c r="BC382" s="8" t="s">
        <v>336</v>
      </c>
    </row>
    <row r="383" spans="48:55">
      <c r="AV383" s="62">
        <f t="shared" si="36"/>
        <v>913160302</v>
      </c>
      <c r="AW383" s="7"/>
      <c r="AX383" s="7"/>
      <c r="AY383" s="103"/>
      <c r="AZ383" s="8" t="s">
        <v>933</v>
      </c>
      <c r="BA383" s="1" t="s">
        <v>780</v>
      </c>
      <c r="BB383" s="7">
        <v>913160302</v>
      </c>
      <c r="BC383" s="8" t="s">
        <v>336</v>
      </c>
    </row>
    <row r="384" spans="48:55">
      <c r="AV384" s="62">
        <f t="shared" si="36"/>
        <v>913160303</v>
      </c>
      <c r="AW384" s="7"/>
      <c r="AX384" s="7"/>
      <c r="AY384" s="103"/>
      <c r="AZ384" s="8" t="s">
        <v>933</v>
      </c>
      <c r="BA384" s="1" t="s">
        <v>781</v>
      </c>
      <c r="BB384" s="7">
        <v>913160303</v>
      </c>
      <c r="BC384" s="8" t="s">
        <v>336</v>
      </c>
    </row>
    <row r="385" spans="48:55">
      <c r="AV385" s="62">
        <f t="shared" si="36"/>
        <v>913160403</v>
      </c>
      <c r="AW385" s="7"/>
      <c r="AX385" s="7"/>
      <c r="AY385" s="103"/>
      <c r="AZ385" s="8" t="s">
        <v>933</v>
      </c>
      <c r="BA385" s="1" t="s">
        <v>782</v>
      </c>
      <c r="BB385" s="7">
        <v>913160403</v>
      </c>
      <c r="BC385" s="8" t="s">
        <v>336</v>
      </c>
    </row>
    <row r="386" spans="48:55">
      <c r="AV386" s="62">
        <f t="shared" si="36"/>
        <v>913160404</v>
      </c>
      <c r="AW386" s="7"/>
      <c r="AX386" s="7"/>
      <c r="AY386" s="103"/>
      <c r="AZ386" s="8" t="s">
        <v>933</v>
      </c>
      <c r="BA386" s="1" t="s">
        <v>783</v>
      </c>
      <c r="BB386" s="7">
        <v>913160404</v>
      </c>
      <c r="BC386" s="8" t="s">
        <v>336</v>
      </c>
    </row>
    <row r="387" spans="48:55">
      <c r="AV387" s="62">
        <f t="shared" si="36"/>
        <v>913160409</v>
      </c>
      <c r="AW387" s="7"/>
      <c r="AX387" s="7"/>
      <c r="AY387" s="103"/>
      <c r="AZ387" s="8" t="s">
        <v>933</v>
      </c>
      <c r="BA387" s="1" t="s">
        <v>784</v>
      </c>
      <c r="BB387" s="7">
        <v>913160409</v>
      </c>
      <c r="BC387" s="8" t="s">
        <v>336</v>
      </c>
    </row>
    <row r="388" spans="48:55">
      <c r="AV388" s="62">
        <f t="shared" si="36"/>
        <v>913160501</v>
      </c>
      <c r="AW388" s="7"/>
      <c r="AX388" s="7"/>
      <c r="AY388" s="103"/>
      <c r="AZ388" s="8" t="s">
        <v>933</v>
      </c>
      <c r="BA388" s="1" t="s">
        <v>785</v>
      </c>
      <c r="BB388" s="7">
        <v>913160501</v>
      </c>
      <c r="BC388" s="8" t="s">
        <v>336</v>
      </c>
    </row>
    <row r="389" spans="48:55">
      <c r="AV389" s="62">
        <f t="shared" si="36"/>
        <v>913170101</v>
      </c>
      <c r="AW389" s="7"/>
      <c r="AX389" s="7"/>
      <c r="AY389" s="103"/>
      <c r="AZ389" s="8" t="s">
        <v>933</v>
      </c>
      <c r="BA389" s="1" t="s">
        <v>1280</v>
      </c>
      <c r="BB389" s="7">
        <v>913170101</v>
      </c>
      <c r="BC389" s="8" t="s">
        <v>336</v>
      </c>
    </row>
    <row r="390" spans="48:55">
      <c r="AV390" s="62">
        <f t="shared" si="36"/>
        <v>913170501</v>
      </c>
      <c r="AW390" s="7"/>
      <c r="AX390" s="7"/>
      <c r="AY390" s="103"/>
      <c r="AZ390" s="8" t="s">
        <v>933</v>
      </c>
      <c r="BA390" s="1" t="s">
        <v>786</v>
      </c>
      <c r="BB390" s="7">
        <v>913170501</v>
      </c>
      <c r="BC390" s="8" t="s">
        <v>336</v>
      </c>
    </row>
    <row r="391" spans="48:55">
      <c r="AV391" s="62">
        <f t="shared" ref="AV391:AV454" si="37">$BB391</f>
        <v>913180101</v>
      </c>
      <c r="AW391" s="7"/>
      <c r="AX391" s="7"/>
      <c r="AY391" s="103"/>
      <c r="AZ391" s="8" t="s">
        <v>933</v>
      </c>
      <c r="BA391" s="1" t="s">
        <v>1281</v>
      </c>
      <c r="BB391" s="7">
        <v>913180101</v>
      </c>
      <c r="BC391" s="8" t="s">
        <v>336</v>
      </c>
    </row>
    <row r="392" spans="48:55">
      <c r="AV392" s="62">
        <f t="shared" si="37"/>
        <v>913180104</v>
      </c>
      <c r="AW392" s="7"/>
      <c r="AX392" s="7"/>
      <c r="AY392" s="103"/>
      <c r="AZ392" s="8" t="s">
        <v>933</v>
      </c>
      <c r="BA392" s="1" t="s">
        <v>787</v>
      </c>
      <c r="BB392" s="7">
        <v>913180104</v>
      </c>
      <c r="BC392" s="8" t="s">
        <v>336</v>
      </c>
    </row>
    <row r="393" spans="48:55">
      <c r="AV393" s="62">
        <f t="shared" si="37"/>
        <v>913180110</v>
      </c>
      <c r="AW393" s="7"/>
      <c r="AX393" s="7"/>
      <c r="AY393" s="103"/>
      <c r="AZ393" s="8" t="s">
        <v>933</v>
      </c>
      <c r="BA393" s="1" t="s">
        <v>788</v>
      </c>
      <c r="BB393" s="7">
        <v>913180110</v>
      </c>
      <c r="BC393" s="8" t="s">
        <v>336</v>
      </c>
    </row>
    <row r="394" spans="48:55">
      <c r="AV394" s="62">
        <f t="shared" si="37"/>
        <v>913180202</v>
      </c>
      <c r="AW394" s="7"/>
      <c r="AX394" s="7"/>
      <c r="AY394" s="103"/>
      <c r="AZ394" s="8" t="s">
        <v>933</v>
      </c>
      <c r="BA394" s="1" t="s">
        <v>789</v>
      </c>
      <c r="BB394" s="7">
        <v>913180202</v>
      </c>
      <c r="BC394" s="8" t="s">
        <v>336</v>
      </c>
    </row>
    <row r="395" spans="48:55">
      <c r="AV395" s="62">
        <f t="shared" si="37"/>
        <v>913180203</v>
      </c>
      <c r="AW395" s="7"/>
      <c r="AX395" s="7"/>
      <c r="AY395" s="103"/>
      <c r="AZ395" s="8" t="s">
        <v>933</v>
      </c>
      <c r="BA395" s="1" t="s">
        <v>790</v>
      </c>
      <c r="BB395" s="7">
        <v>913180203</v>
      </c>
      <c r="BC395" s="8" t="s">
        <v>336</v>
      </c>
    </row>
    <row r="396" spans="48:55">
      <c r="AV396" s="62">
        <f t="shared" si="37"/>
        <v>913180204</v>
      </c>
      <c r="AW396" s="7"/>
      <c r="AX396" s="7"/>
      <c r="AY396" s="103"/>
      <c r="AZ396" s="8" t="s">
        <v>933</v>
      </c>
      <c r="BA396" s="1" t="s">
        <v>791</v>
      </c>
      <c r="BB396" s="7">
        <v>913180204</v>
      </c>
      <c r="BC396" s="8" t="s">
        <v>336</v>
      </c>
    </row>
    <row r="397" spans="48:55">
      <c r="AV397" s="62">
        <f t="shared" si="37"/>
        <v>913180209</v>
      </c>
      <c r="AW397" s="7"/>
      <c r="AX397" s="7"/>
      <c r="AY397" s="103"/>
      <c r="AZ397" s="8" t="s">
        <v>933</v>
      </c>
      <c r="BA397" s="1" t="s">
        <v>792</v>
      </c>
      <c r="BB397" s="7">
        <v>913180209</v>
      </c>
      <c r="BC397" s="8" t="s">
        <v>336</v>
      </c>
    </row>
    <row r="398" spans="48:55">
      <c r="AV398" s="62">
        <f t="shared" si="37"/>
        <v>913180210</v>
      </c>
      <c r="AW398" s="7"/>
      <c r="AX398" s="7"/>
      <c r="AY398" s="103"/>
      <c r="AZ398" s="8" t="s">
        <v>933</v>
      </c>
      <c r="BA398" s="1" t="s">
        <v>793</v>
      </c>
      <c r="BB398" s="7">
        <v>913180210</v>
      </c>
      <c r="BC398" s="8" t="s">
        <v>336</v>
      </c>
    </row>
    <row r="399" spans="48:55">
      <c r="AV399" s="62">
        <f t="shared" si="37"/>
        <v>913180211</v>
      </c>
      <c r="AW399" s="7"/>
      <c r="AX399" s="7"/>
      <c r="AY399" s="103"/>
      <c r="AZ399" s="8" t="s">
        <v>933</v>
      </c>
      <c r="BA399" s="1" t="s">
        <v>794</v>
      </c>
      <c r="BB399" s="7">
        <v>913180211</v>
      </c>
      <c r="BC399" s="8" t="s">
        <v>336</v>
      </c>
    </row>
    <row r="400" spans="48:55">
      <c r="AV400" s="62">
        <f t="shared" si="37"/>
        <v>913180212</v>
      </c>
      <c r="AW400" s="7"/>
      <c r="AX400" s="7"/>
      <c r="AY400" s="103"/>
      <c r="AZ400" s="8" t="s">
        <v>933</v>
      </c>
      <c r="BA400" s="1" t="s">
        <v>795</v>
      </c>
      <c r="BB400" s="7">
        <v>913180212</v>
      </c>
      <c r="BC400" s="8" t="s">
        <v>336</v>
      </c>
    </row>
    <row r="401" spans="48:55">
      <c r="AV401" s="62">
        <f t="shared" si="37"/>
        <v>913180302</v>
      </c>
      <c r="AW401" s="7"/>
      <c r="AX401" s="7"/>
      <c r="AY401" s="103"/>
      <c r="AZ401" s="8" t="s">
        <v>933</v>
      </c>
      <c r="BA401" s="1" t="s">
        <v>796</v>
      </c>
      <c r="BB401" s="7">
        <v>913180302</v>
      </c>
      <c r="BC401" s="8" t="s">
        <v>336</v>
      </c>
    </row>
    <row r="402" spans="48:55">
      <c r="AV402" s="62">
        <f t="shared" si="37"/>
        <v>913180304</v>
      </c>
      <c r="AW402" s="7"/>
      <c r="AX402" s="7"/>
      <c r="AY402" s="103"/>
      <c r="AZ402" s="8" t="s">
        <v>933</v>
      </c>
      <c r="BA402" s="1" t="s">
        <v>797</v>
      </c>
      <c r="BB402" s="7">
        <v>913180304</v>
      </c>
      <c r="BC402" s="8" t="s">
        <v>336</v>
      </c>
    </row>
    <row r="403" spans="48:55">
      <c r="AV403" s="62">
        <f t="shared" si="37"/>
        <v>913180305</v>
      </c>
      <c r="AW403" s="7"/>
      <c r="AX403" s="7"/>
      <c r="AY403" s="103"/>
      <c r="AZ403" s="8" t="s">
        <v>933</v>
      </c>
      <c r="BA403" s="1" t="s">
        <v>798</v>
      </c>
      <c r="BB403" s="7">
        <v>913180305</v>
      </c>
      <c r="BC403" s="8" t="s">
        <v>336</v>
      </c>
    </row>
    <row r="404" spans="48:55">
      <c r="AV404" s="62">
        <f t="shared" si="37"/>
        <v>913180403</v>
      </c>
      <c r="AW404" s="7"/>
      <c r="AX404" s="7"/>
      <c r="AY404" s="103"/>
      <c r="AZ404" s="8" t="s">
        <v>933</v>
      </c>
      <c r="BA404" s="1" t="s">
        <v>799</v>
      </c>
      <c r="BB404" s="7">
        <v>913180403</v>
      </c>
      <c r="BC404" s="8" t="s">
        <v>336</v>
      </c>
    </row>
    <row r="405" spans="48:55">
      <c r="AV405" s="62">
        <f t="shared" si="37"/>
        <v>913180404</v>
      </c>
      <c r="AW405" s="7"/>
      <c r="AX405" s="7"/>
      <c r="AY405" s="103"/>
      <c r="AZ405" s="8" t="s">
        <v>933</v>
      </c>
      <c r="BA405" s="1" t="s">
        <v>800</v>
      </c>
      <c r="BB405" s="7">
        <v>913180404</v>
      </c>
      <c r="BC405" s="8" t="s">
        <v>336</v>
      </c>
    </row>
    <row r="406" spans="48:55">
      <c r="AV406" s="62">
        <f t="shared" si="37"/>
        <v>913180405</v>
      </c>
      <c r="AW406" s="7"/>
      <c r="AX406" s="7"/>
      <c r="AY406" s="103"/>
      <c r="AZ406" s="8" t="s">
        <v>933</v>
      </c>
      <c r="BA406" s="1" t="s">
        <v>801</v>
      </c>
      <c r="BB406" s="7">
        <v>913180405</v>
      </c>
      <c r="BC406" s="8" t="s">
        <v>336</v>
      </c>
    </row>
    <row r="407" spans="48:55">
      <c r="AV407" s="62">
        <f t="shared" si="37"/>
        <v>913180406</v>
      </c>
      <c r="AW407" s="7"/>
      <c r="AX407" s="7"/>
      <c r="AY407" s="103"/>
      <c r="AZ407" s="8" t="s">
        <v>933</v>
      </c>
      <c r="BA407" s="1" t="s">
        <v>802</v>
      </c>
      <c r="BB407" s="7">
        <v>913180406</v>
      </c>
      <c r="BC407" s="8" t="s">
        <v>336</v>
      </c>
    </row>
    <row r="408" spans="48:55">
      <c r="AV408" s="62">
        <f t="shared" si="37"/>
        <v>913180407</v>
      </c>
      <c r="AW408" s="7"/>
      <c r="AX408" s="7"/>
      <c r="AY408" s="103"/>
      <c r="AZ408" s="8" t="s">
        <v>933</v>
      </c>
      <c r="BA408" s="1" t="s">
        <v>803</v>
      </c>
      <c r="BB408" s="7">
        <v>913180407</v>
      </c>
      <c r="BC408" s="8" t="s">
        <v>336</v>
      </c>
    </row>
    <row r="409" spans="48:55">
      <c r="AV409" s="62">
        <f t="shared" si="37"/>
        <v>913180501</v>
      </c>
      <c r="AW409" s="7"/>
      <c r="AX409" s="7"/>
      <c r="AY409" s="103"/>
      <c r="AZ409" s="8" t="s">
        <v>933</v>
      </c>
      <c r="BA409" s="1" t="s">
        <v>804</v>
      </c>
      <c r="BB409" s="7">
        <v>913180501</v>
      </c>
      <c r="BC409" s="8" t="s">
        <v>336</v>
      </c>
    </row>
    <row r="410" spans="48:55">
      <c r="AV410" s="62">
        <f t="shared" si="37"/>
        <v>913180601</v>
      </c>
      <c r="AW410" s="7"/>
      <c r="AX410" s="7"/>
      <c r="AY410" s="103"/>
      <c r="AZ410" s="8" t="s">
        <v>933</v>
      </c>
      <c r="BA410" s="1" t="s">
        <v>805</v>
      </c>
      <c r="BB410" s="7">
        <v>913180601</v>
      </c>
      <c r="BC410" s="8" t="s">
        <v>336</v>
      </c>
    </row>
    <row r="411" spans="48:55">
      <c r="AV411" s="62">
        <f t="shared" si="37"/>
        <v>913180701</v>
      </c>
      <c r="AW411" s="7"/>
      <c r="AX411" s="7"/>
      <c r="AY411" s="103"/>
      <c r="AZ411" s="8" t="s">
        <v>933</v>
      </c>
      <c r="BA411" s="1" t="s">
        <v>806</v>
      </c>
      <c r="BB411" s="7">
        <v>913180701</v>
      </c>
      <c r="BC411" s="8" t="s">
        <v>336</v>
      </c>
    </row>
    <row r="412" spans="48:55">
      <c r="AV412" s="62">
        <f t="shared" si="37"/>
        <v>913200201</v>
      </c>
      <c r="AW412" s="7"/>
      <c r="AX412" s="7"/>
      <c r="AY412" s="103"/>
      <c r="AZ412" s="8" t="s">
        <v>933</v>
      </c>
      <c r="BA412" s="1" t="s">
        <v>1282</v>
      </c>
      <c r="BB412" s="7">
        <v>913200201</v>
      </c>
      <c r="BC412" s="8" t="s">
        <v>336</v>
      </c>
    </row>
    <row r="413" spans="48:55">
      <c r="AV413" s="62">
        <f t="shared" si="37"/>
        <v>913200301</v>
      </c>
      <c r="AW413" s="7"/>
      <c r="AX413" s="7"/>
      <c r="AY413" s="103"/>
      <c r="AZ413" s="8" t="s">
        <v>933</v>
      </c>
      <c r="BA413" s="1" t="s">
        <v>807</v>
      </c>
      <c r="BB413" s="7">
        <v>913200301</v>
      </c>
      <c r="BC413" s="8" t="s">
        <v>336</v>
      </c>
    </row>
    <row r="414" spans="48:55">
      <c r="AV414" s="62">
        <f t="shared" si="37"/>
        <v>913200401</v>
      </c>
      <c r="AW414" s="7"/>
      <c r="AX414" s="7"/>
      <c r="AY414" s="103"/>
      <c r="AZ414" s="8" t="s">
        <v>933</v>
      </c>
      <c r="BA414" s="1" t="s">
        <v>808</v>
      </c>
      <c r="BB414" s="7">
        <v>913200401</v>
      </c>
      <c r="BC414" s="8" t="s">
        <v>336</v>
      </c>
    </row>
    <row r="415" spans="48:55">
      <c r="AV415" s="62">
        <f t="shared" si="37"/>
        <v>913200402</v>
      </c>
      <c r="AW415" s="7"/>
      <c r="AX415" s="7"/>
      <c r="AY415" s="103"/>
      <c r="AZ415" s="8" t="s">
        <v>933</v>
      </c>
      <c r="BA415" s="1" t="s">
        <v>809</v>
      </c>
      <c r="BB415" s="7">
        <v>913200402</v>
      </c>
      <c r="BC415" s="8" t="s">
        <v>336</v>
      </c>
    </row>
    <row r="416" spans="48:55">
      <c r="AV416" s="62">
        <f t="shared" si="37"/>
        <v>913200403</v>
      </c>
      <c r="AW416" s="7"/>
      <c r="AX416" s="7"/>
      <c r="AY416" s="103"/>
      <c r="AZ416" s="8" t="s">
        <v>933</v>
      </c>
      <c r="BA416" s="1" t="s">
        <v>810</v>
      </c>
      <c r="BB416" s="7">
        <v>913200403</v>
      </c>
      <c r="BC416" s="8" t="s">
        <v>336</v>
      </c>
    </row>
    <row r="417" spans="48:55">
      <c r="AV417" s="62">
        <f t="shared" si="37"/>
        <v>913200404</v>
      </c>
      <c r="AW417" s="7"/>
      <c r="AX417" s="7"/>
      <c r="AY417" s="103"/>
      <c r="AZ417" s="8" t="s">
        <v>933</v>
      </c>
      <c r="BA417" s="1" t="s">
        <v>811</v>
      </c>
      <c r="BB417" s="7">
        <v>913200404</v>
      </c>
      <c r="BC417" s="8" t="s">
        <v>336</v>
      </c>
    </row>
    <row r="418" spans="48:55">
      <c r="AV418" s="62">
        <f t="shared" si="37"/>
        <v>913200405</v>
      </c>
      <c r="AW418" s="7"/>
      <c r="AX418" s="7"/>
      <c r="AY418" s="103"/>
      <c r="AZ418" s="8" t="s">
        <v>933</v>
      </c>
      <c r="BA418" s="1" t="s">
        <v>812</v>
      </c>
      <c r="BB418" s="7">
        <v>913200405</v>
      </c>
      <c r="BC418" s="8" t="s">
        <v>336</v>
      </c>
    </row>
    <row r="419" spans="48:55">
      <c r="AV419" s="62">
        <f t="shared" si="37"/>
        <v>913200406</v>
      </c>
      <c r="AW419" s="7"/>
      <c r="AX419" s="7"/>
      <c r="AY419" s="103"/>
      <c r="AZ419" s="8" t="s">
        <v>933</v>
      </c>
      <c r="BA419" s="1" t="s">
        <v>813</v>
      </c>
      <c r="BB419" s="7">
        <v>913200406</v>
      </c>
      <c r="BC419" s="8" t="s">
        <v>336</v>
      </c>
    </row>
    <row r="420" spans="48:55">
      <c r="AV420" s="62">
        <f t="shared" si="37"/>
        <v>913200501</v>
      </c>
      <c r="AW420" s="7"/>
      <c r="AX420" s="7"/>
      <c r="AY420" s="103"/>
      <c r="AZ420" s="8" t="s">
        <v>933</v>
      </c>
      <c r="BA420" s="1" t="s">
        <v>814</v>
      </c>
      <c r="BB420" s="7">
        <v>913200501</v>
      </c>
      <c r="BC420" s="8" t="s">
        <v>336</v>
      </c>
    </row>
    <row r="421" spans="48:55">
      <c r="AV421" s="62">
        <f t="shared" si="37"/>
        <v>913200601</v>
      </c>
      <c r="AW421" s="7"/>
      <c r="AX421" s="7"/>
      <c r="AY421" s="103"/>
      <c r="AZ421" s="8" t="s">
        <v>933</v>
      </c>
      <c r="BA421" s="1" t="s">
        <v>815</v>
      </c>
      <c r="BB421" s="7">
        <v>913200601</v>
      </c>
      <c r="BC421" s="8" t="s">
        <v>336</v>
      </c>
    </row>
    <row r="422" spans="48:55">
      <c r="AV422" s="62">
        <f t="shared" si="37"/>
        <v>913200801</v>
      </c>
      <c r="AW422" s="7"/>
      <c r="AX422" s="7"/>
      <c r="AY422" s="103"/>
      <c r="AZ422" s="8" t="s">
        <v>933</v>
      </c>
      <c r="BA422" s="1" t="s">
        <v>816</v>
      </c>
      <c r="BB422" s="7">
        <v>913200801</v>
      </c>
      <c r="BC422" s="8" t="s">
        <v>336</v>
      </c>
    </row>
    <row r="423" spans="48:55">
      <c r="AV423" s="62">
        <f t="shared" si="37"/>
        <v>913200901</v>
      </c>
      <c r="AW423" s="7"/>
      <c r="AX423" s="7"/>
      <c r="AY423" s="103"/>
      <c r="AZ423" s="8" t="s">
        <v>933</v>
      </c>
      <c r="BA423" s="1" t="s">
        <v>817</v>
      </c>
      <c r="BB423" s="7">
        <v>913200901</v>
      </c>
      <c r="BC423" s="8" t="s">
        <v>336</v>
      </c>
    </row>
    <row r="424" spans="48:55">
      <c r="AV424" s="62">
        <f t="shared" si="37"/>
        <v>913201203</v>
      </c>
      <c r="AW424" s="7"/>
      <c r="AX424" s="7"/>
      <c r="AY424" s="103"/>
      <c r="AZ424" s="8" t="s">
        <v>933</v>
      </c>
      <c r="BA424" s="1" t="s">
        <v>818</v>
      </c>
      <c r="BB424" s="7">
        <v>913201203</v>
      </c>
      <c r="BC424" s="8" t="s">
        <v>336</v>
      </c>
    </row>
    <row r="425" spans="48:55">
      <c r="AV425" s="62">
        <f t="shared" si="37"/>
        <v>913201301</v>
      </c>
      <c r="AW425" s="7"/>
      <c r="AX425" s="7"/>
      <c r="AY425" s="103"/>
      <c r="AZ425" s="8" t="s">
        <v>933</v>
      </c>
      <c r="BA425" s="1" t="s">
        <v>819</v>
      </c>
      <c r="BB425" s="7">
        <v>913201301</v>
      </c>
      <c r="BC425" s="8" t="s">
        <v>336</v>
      </c>
    </row>
    <row r="426" spans="48:55">
      <c r="AV426" s="62">
        <f t="shared" si="37"/>
        <v>913201401</v>
      </c>
      <c r="AW426" s="7"/>
      <c r="AX426" s="7"/>
      <c r="AY426" s="103"/>
      <c r="AZ426" s="8" t="s">
        <v>933</v>
      </c>
      <c r="BA426" s="1" t="s">
        <v>820</v>
      </c>
      <c r="BB426" s="7">
        <v>913201401</v>
      </c>
      <c r="BC426" s="8" t="s">
        <v>336</v>
      </c>
    </row>
    <row r="427" spans="48:55">
      <c r="AV427" s="62">
        <f t="shared" si="37"/>
        <v>913201501</v>
      </c>
      <c r="AW427" s="7"/>
      <c r="AX427" s="7"/>
      <c r="AY427" s="103"/>
      <c r="AZ427" s="8" t="s">
        <v>933</v>
      </c>
      <c r="BA427" s="1" t="s">
        <v>821</v>
      </c>
      <c r="BB427" s="7">
        <v>913201501</v>
      </c>
      <c r="BC427" s="8" t="s">
        <v>336</v>
      </c>
    </row>
    <row r="428" spans="48:55">
      <c r="AV428" s="62">
        <f t="shared" si="37"/>
        <v>913210201</v>
      </c>
      <c r="AW428" s="7"/>
      <c r="AX428" s="7"/>
      <c r="AY428" s="103"/>
      <c r="AZ428" s="8" t="s">
        <v>933</v>
      </c>
      <c r="BA428" s="1" t="s">
        <v>822</v>
      </c>
      <c r="BB428" s="7">
        <v>913210201</v>
      </c>
      <c r="BC428" s="8" t="s">
        <v>336</v>
      </c>
    </row>
    <row r="429" spans="48:55">
      <c r="AV429" s="62">
        <f t="shared" si="37"/>
        <v>913210301</v>
      </c>
      <c r="AW429" s="7"/>
      <c r="AX429" s="7"/>
      <c r="AY429" s="103"/>
      <c r="AZ429" s="8" t="s">
        <v>933</v>
      </c>
      <c r="BA429" s="1" t="s">
        <v>823</v>
      </c>
      <c r="BB429" s="7">
        <v>913210301</v>
      </c>
      <c r="BC429" s="8" t="s">
        <v>336</v>
      </c>
    </row>
    <row r="430" spans="48:55">
      <c r="AV430" s="62">
        <f t="shared" si="37"/>
        <v>913210401</v>
      </c>
      <c r="AW430" s="7"/>
      <c r="AX430" s="7"/>
      <c r="AY430" s="103"/>
      <c r="AZ430" s="8" t="s">
        <v>933</v>
      </c>
      <c r="BA430" s="1" t="s">
        <v>824</v>
      </c>
      <c r="BB430" s="7">
        <v>913210401</v>
      </c>
      <c r="BC430" s="8" t="s">
        <v>336</v>
      </c>
    </row>
    <row r="431" spans="48:55">
      <c r="AV431" s="62">
        <f t="shared" si="37"/>
        <v>913210501</v>
      </c>
      <c r="AW431" s="7"/>
      <c r="AX431" s="7"/>
      <c r="AY431" s="103"/>
      <c r="AZ431" s="8" t="s">
        <v>933</v>
      </c>
      <c r="BA431" s="1" t="s">
        <v>825</v>
      </c>
      <c r="BB431" s="7">
        <v>913210501</v>
      </c>
      <c r="BC431" s="8" t="s">
        <v>336</v>
      </c>
    </row>
    <row r="432" spans="48:55">
      <c r="AV432" s="62">
        <f t="shared" si="37"/>
        <v>913220106</v>
      </c>
      <c r="AW432" s="7"/>
      <c r="AX432" s="7"/>
      <c r="AY432" s="103"/>
      <c r="AZ432" s="8" t="s">
        <v>933</v>
      </c>
      <c r="BA432" s="1" t="s">
        <v>826</v>
      </c>
      <c r="BB432" s="7">
        <v>913220106</v>
      </c>
      <c r="BC432" s="8" t="s">
        <v>336</v>
      </c>
    </row>
    <row r="433" spans="48:55">
      <c r="AV433" s="62">
        <f t="shared" si="37"/>
        <v>913230201</v>
      </c>
      <c r="AW433" s="7"/>
      <c r="AX433" s="7"/>
      <c r="AY433" s="103"/>
      <c r="AZ433" s="8" t="s">
        <v>933</v>
      </c>
      <c r="BA433" s="1" t="s">
        <v>827</v>
      </c>
      <c r="BB433" s="7">
        <v>913230201</v>
      </c>
      <c r="BC433" s="8" t="s">
        <v>336</v>
      </c>
    </row>
    <row r="434" spans="48:55">
      <c r="AV434" s="62">
        <f t="shared" si="37"/>
        <v>913230301</v>
      </c>
      <c r="AW434" s="7"/>
      <c r="AX434" s="7"/>
      <c r="AY434" s="103"/>
      <c r="AZ434" s="8" t="s">
        <v>933</v>
      </c>
      <c r="BA434" s="1" t="s">
        <v>828</v>
      </c>
      <c r="BB434" s="7">
        <v>913230301</v>
      </c>
      <c r="BC434" s="8" t="s">
        <v>336</v>
      </c>
    </row>
    <row r="435" spans="48:55">
      <c r="AV435" s="62">
        <f t="shared" si="37"/>
        <v>913230401</v>
      </c>
      <c r="AW435" s="7"/>
      <c r="AX435" s="7"/>
      <c r="AY435" s="103"/>
      <c r="AZ435" s="8" t="s">
        <v>933</v>
      </c>
      <c r="BA435" s="1" t="s">
        <v>829</v>
      </c>
      <c r="BB435" s="7">
        <v>913230401</v>
      </c>
      <c r="BC435" s="8" t="s">
        <v>336</v>
      </c>
    </row>
    <row r="436" spans="48:55">
      <c r="AV436" s="62">
        <f t="shared" si="37"/>
        <v>913230501</v>
      </c>
      <c r="AW436" s="7"/>
      <c r="AX436" s="7"/>
      <c r="AY436" s="103"/>
      <c r="AZ436" s="8" t="s">
        <v>933</v>
      </c>
      <c r="BA436" s="1" t="s">
        <v>830</v>
      </c>
      <c r="BB436" s="7">
        <v>913230501</v>
      </c>
      <c r="BC436" s="8" t="s">
        <v>336</v>
      </c>
    </row>
    <row r="437" spans="48:55">
      <c r="AV437" s="62">
        <f t="shared" si="37"/>
        <v>913230601</v>
      </c>
      <c r="AW437" s="7"/>
      <c r="AX437" s="7"/>
      <c r="AY437" s="103"/>
      <c r="AZ437" s="8" t="s">
        <v>933</v>
      </c>
      <c r="BA437" s="1" t="s">
        <v>831</v>
      </c>
      <c r="BB437" s="7">
        <v>913230601</v>
      </c>
      <c r="BC437" s="8" t="s">
        <v>336</v>
      </c>
    </row>
    <row r="438" spans="48:55">
      <c r="AV438" s="62">
        <f t="shared" si="37"/>
        <v>913240101</v>
      </c>
      <c r="AW438" s="7"/>
      <c r="AX438" s="7"/>
      <c r="AY438" s="103"/>
      <c r="AZ438" s="8" t="s">
        <v>933</v>
      </c>
      <c r="BA438" s="1" t="s">
        <v>832</v>
      </c>
      <c r="BB438" s="7">
        <v>913240101</v>
      </c>
      <c r="BC438" s="8" t="s">
        <v>336</v>
      </c>
    </row>
    <row r="439" spans="48:55">
      <c r="AV439" s="62">
        <f t="shared" si="37"/>
        <v>913250102</v>
      </c>
      <c r="AW439" s="7"/>
      <c r="AX439" s="7"/>
      <c r="AY439" s="103"/>
      <c r="AZ439" s="8" t="s">
        <v>933</v>
      </c>
      <c r="BA439" s="1" t="s">
        <v>833</v>
      </c>
      <c r="BB439" s="7">
        <v>913250102</v>
      </c>
      <c r="BC439" s="8" t="s">
        <v>336</v>
      </c>
    </row>
    <row r="440" spans="48:55">
      <c r="AV440" s="62">
        <f t="shared" si="37"/>
        <v>913250103</v>
      </c>
      <c r="AW440" s="7"/>
      <c r="AX440" s="7"/>
      <c r="AY440" s="103"/>
      <c r="AZ440" s="8" t="s">
        <v>933</v>
      </c>
      <c r="BA440" s="1" t="s">
        <v>834</v>
      </c>
      <c r="BB440" s="7">
        <v>913250103</v>
      </c>
      <c r="BC440" s="8" t="s">
        <v>336</v>
      </c>
    </row>
    <row r="441" spans="48:55">
      <c r="AV441" s="62">
        <f t="shared" si="37"/>
        <v>913250104</v>
      </c>
      <c r="AW441" s="7"/>
      <c r="AX441" s="7"/>
      <c r="AY441" s="103"/>
      <c r="AZ441" s="8" t="s">
        <v>933</v>
      </c>
      <c r="BA441" s="1" t="s">
        <v>835</v>
      </c>
      <c r="BB441" s="7">
        <v>913250104</v>
      </c>
      <c r="BC441" s="8" t="s">
        <v>336</v>
      </c>
    </row>
    <row r="442" spans="48:55">
      <c r="AV442" s="62">
        <f t="shared" si="37"/>
        <v>913250106</v>
      </c>
      <c r="AW442" s="7"/>
      <c r="AX442" s="7"/>
      <c r="AY442" s="103"/>
      <c r="AZ442" s="8" t="s">
        <v>933</v>
      </c>
      <c r="BA442" s="1" t="s">
        <v>836</v>
      </c>
      <c r="BB442" s="7">
        <v>913250106</v>
      </c>
      <c r="BC442" s="8" t="s">
        <v>336</v>
      </c>
    </row>
    <row r="443" spans="48:55">
      <c r="AV443" s="62">
        <f t="shared" si="37"/>
        <v>913250107</v>
      </c>
      <c r="AW443" s="7"/>
      <c r="AX443" s="7"/>
      <c r="AY443" s="103"/>
      <c r="AZ443" s="8" t="s">
        <v>933</v>
      </c>
      <c r="BA443" s="1" t="s">
        <v>837</v>
      </c>
      <c r="BB443" s="7">
        <v>913250107</v>
      </c>
      <c r="BC443" s="8" t="s">
        <v>336</v>
      </c>
    </row>
    <row r="444" spans="48:55">
      <c r="AV444" s="62">
        <f t="shared" si="37"/>
        <v>913250108</v>
      </c>
      <c r="AW444" s="7"/>
      <c r="AX444" s="7"/>
      <c r="AY444" s="103"/>
      <c r="AZ444" s="8" t="s">
        <v>933</v>
      </c>
      <c r="BA444" s="1" t="s">
        <v>108</v>
      </c>
      <c r="BB444" s="7">
        <v>913250108</v>
      </c>
      <c r="BC444" s="8" t="s">
        <v>336</v>
      </c>
    </row>
    <row r="445" spans="48:55">
      <c r="AV445" s="62">
        <f t="shared" si="37"/>
        <v>913250109</v>
      </c>
      <c r="AW445" s="7"/>
      <c r="AX445" s="7"/>
      <c r="AY445" s="103"/>
      <c r="AZ445" s="8" t="s">
        <v>933</v>
      </c>
      <c r="BA445" s="1" t="s">
        <v>838</v>
      </c>
      <c r="BB445" s="7">
        <v>913250109</v>
      </c>
      <c r="BC445" s="8" t="s">
        <v>336</v>
      </c>
    </row>
    <row r="446" spans="48:55">
      <c r="AV446" s="62">
        <f t="shared" si="37"/>
        <v>913250110</v>
      </c>
      <c r="AW446" s="7"/>
      <c r="AX446" s="7"/>
      <c r="AY446" s="103"/>
      <c r="AZ446" s="8" t="s">
        <v>933</v>
      </c>
      <c r="BA446" s="1" t="s">
        <v>839</v>
      </c>
      <c r="BB446" s="7">
        <v>913250110</v>
      </c>
      <c r="BC446" s="8" t="s">
        <v>336</v>
      </c>
    </row>
    <row r="447" spans="48:55">
      <c r="AV447" s="62">
        <f t="shared" si="37"/>
        <v>913250111</v>
      </c>
      <c r="AW447" s="7"/>
      <c r="AX447" s="7"/>
      <c r="AY447" s="103"/>
      <c r="AZ447" s="8" t="s">
        <v>933</v>
      </c>
      <c r="BA447" s="1" t="s">
        <v>840</v>
      </c>
      <c r="BB447" s="7">
        <v>913250111</v>
      </c>
      <c r="BC447" s="8" t="s">
        <v>336</v>
      </c>
    </row>
    <row r="448" spans="48:55">
      <c r="AV448" s="62">
        <f t="shared" si="37"/>
        <v>913250112</v>
      </c>
      <c r="AW448" s="7"/>
      <c r="AX448" s="7"/>
      <c r="AY448" s="103"/>
      <c r="AZ448" s="8" t="s">
        <v>933</v>
      </c>
      <c r="BA448" s="1" t="s">
        <v>841</v>
      </c>
      <c r="BB448" s="7">
        <v>913250112</v>
      </c>
      <c r="BC448" s="8" t="s">
        <v>336</v>
      </c>
    </row>
    <row r="449" spans="48:55">
      <c r="AV449" s="62">
        <f t="shared" si="37"/>
        <v>913250113</v>
      </c>
      <c r="AW449" s="7"/>
      <c r="AX449" s="7"/>
      <c r="AY449" s="103"/>
      <c r="AZ449" s="8" t="s">
        <v>933</v>
      </c>
      <c r="BA449" s="1" t="s">
        <v>842</v>
      </c>
      <c r="BB449" s="7">
        <v>913250113</v>
      </c>
      <c r="BC449" s="8" t="s">
        <v>336</v>
      </c>
    </row>
    <row r="450" spans="48:55">
      <c r="AV450" s="62">
        <f t="shared" si="37"/>
        <v>913250114</v>
      </c>
      <c r="AW450" s="7"/>
      <c r="AX450" s="7"/>
      <c r="AY450" s="103"/>
      <c r="AZ450" s="8" t="s">
        <v>933</v>
      </c>
      <c r="BA450" s="1" t="s">
        <v>843</v>
      </c>
      <c r="BB450" s="7">
        <v>913250114</v>
      </c>
      <c r="BC450" s="8" t="s">
        <v>336</v>
      </c>
    </row>
    <row r="451" spans="48:55">
      <c r="AV451" s="62">
        <f t="shared" si="37"/>
        <v>913250115</v>
      </c>
      <c r="AW451" s="7"/>
      <c r="AX451" s="7"/>
      <c r="AY451" s="103"/>
      <c r="AZ451" s="8" t="s">
        <v>933</v>
      </c>
      <c r="BA451" s="1" t="s">
        <v>844</v>
      </c>
      <c r="BB451" s="7">
        <v>913250115</v>
      </c>
      <c r="BC451" s="8" t="s">
        <v>336</v>
      </c>
    </row>
    <row r="452" spans="48:55">
      <c r="AV452" s="62">
        <f t="shared" si="37"/>
        <v>913250116</v>
      </c>
      <c r="AW452" s="7"/>
      <c r="AX452" s="7"/>
      <c r="AY452" s="103"/>
      <c r="AZ452" s="8" t="s">
        <v>933</v>
      </c>
      <c r="BA452" s="1" t="s">
        <v>845</v>
      </c>
      <c r="BB452" s="7">
        <v>913250116</v>
      </c>
      <c r="BC452" s="8" t="s">
        <v>336</v>
      </c>
    </row>
    <row r="453" spans="48:55">
      <c r="AV453" s="62">
        <f t="shared" si="37"/>
        <v>913250117</v>
      </c>
      <c r="AW453" s="7"/>
      <c r="AX453" s="7"/>
      <c r="AY453" s="103"/>
      <c r="AZ453" s="8" t="s">
        <v>933</v>
      </c>
      <c r="BA453" s="1" t="s">
        <v>1283</v>
      </c>
      <c r="BB453" s="7">
        <v>913250117</v>
      </c>
      <c r="BC453" s="8" t="s">
        <v>336</v>
      </c>
    </row>
    <row r="454" spans="48:55">
      <c r="AV454" s="62">
        <f t="shared" si="37"/>
        <v>913250118</v>
      </c>
      <c r="AW454" s="7"/>
      <c r="AX454" s="7"/>
      <c r="AY454" s="103"/>
      <c r="AZ454" s="8" t="s">
        <v>933</v>
      </c>
      <c r="BA454" s="1" t="s">
        <v>846</v>
      </c>
      <c r="BB454" s="7">
        <v>913250118</v>
      </c>
      <c r="BC454" s="8" t="s">
        <v>336</v>
      </c>
    </row>
    <row r="455" spans="48:55">
      <c r="AV455" s="62">
        <f t="shared" ref="AV455:AV518" si="38">$BB455</f>
        <v>913250119</v>
      </c>
      <c r="AW455" s="7"/>
      <c r="AX455" s="7"/>
      <c r="AY455" s="103"/>
      <c r="AZ455" s="8" t="s">
        <v>933</v>
      </c>
      <c r="BA455" s="1" t="s">
        <v>847</v>
      </c>
      <c r="BB455" s="7">
        <v>913250119</v>
      </c>
      <c r="BC455" s="8" t="s">
        <v>336</v>
      </c>
    </row>
    <row r="456" spans="48:55">
      <c r="AV456" s="62">
        <f t="shared" si="38"/>
        <v>913250120</v>
      </c>
      <c r="AW456" s="7"/>
      <c r="AX456" s="7"/>
      <c r="AY456" s="103"/>
      <c r="AZ456" s="8" t="s">
        <v>933</v>
      </c>
      <c r="BA456" s="1" t="s">
        <v>848</v>
      </c>
      <c r="BB456" s="7">
        <v>913250120</v>
      </c>
      <c r="BC456" s="8" t="s">
        <v>336</v>
      </c>
    </row>
    <row r="457" spans="48:55">
      <c r="AV457" s="62">
        <f t="shared" si="38"/>
        <v>913250121</v>
      </c>
      <c r="AW457" s="7"/>
      <c r="AX457" s="7"/>
      <c r="AY457" s="103"/>
      <c r="AZ457" s="8" t="s">
        <v>933</v>
      </c>
      <c r="BA457" s="1" t="s">
        <v>849</v>
      </c>
      <c r="BB457" s="7">
        <v>913250121</v>
      </c>
      <c r="BC457" s="8" t="s">
        <v>336</v>
      </c>
    </row>
    <row r="458" spans="48:55">
      <c r="AV458" s="62">
        <f t="shared" si="38"/>
        <v>913250122</v>
      </c>
      <c r="AW458" s="7"/>
      <c r="AX458" s="7"/>
      <c r="AY458" s="103"/>
      <c r="AZ458" s="8" t="s">
        <v>933</v>
      </c>
      <c r="BA458" s="1" t="s">
        <v>850</v>
      </c>
      <c r="BB458" s="7">
        <v>913250122</v>
      </c>
      <c r="BC458" s="8" t="s">
        <v>336</v>
      </c>
    </row>
    <row r="459" spans="48:55">
      <c r="AV459" s="62">
        <f t="shared" si="38"/>
        <v>913250123</v>
      </c>
      <c r="AW459" s="7"/>
      <c r="AX459" s="7"/>
      <c r="AY459" s="103"/>
      <c r="AZ459" s="8" t="s">
        <v>933</v>
      </c>
      <c r="BA459" s="1" t="s">
        <v>851</v>
      </c>
      <c r="BB459" s="7">
        <v>913250123</v>
      </c>
      <c r="BC459" s="8" t="s">
        <v>336</v>
      </c>
    </row>
    <row r="460" spans="48:55">
      <c r="AV460" s="62">
        <f t="shared" si="38"/>
        <v>913250124</v>
      </c>
      <c r="AW460" s="7"/>
      <c r="AX460" s="7"/>
      <c r="AY460" s="103"/>
      <c r="AZ460" s="8" t="s">
        <v>933</v>
      </c>
      <c r="BA460" s="1" t="s">
        <v>852</v>
      </c>
      <c r="BB460" s="7">
        <v>913250124</v>
      </c>
      <c r="BC460" s="8" t="s">
        <v>336</v>
      </c>
    </row>
    <row r="461" spans="48:55">
      <c r="AV461" s="62">
        <f t="shared" si="38"/>
        <v>913250125</v>
      </c>
      <c r="AW461" s="7"/>
      <c r="AX461" s="7"/>
      <c r="AY461" s="103"/>
      <c r="AZ461" s="8" t="s">
        <v>933</v>
      </c>
      <c r="BA461" s="1" t="s">
        <v>853</v>
      </c>
      <c r="BB461" s="7">
        <v>913250125</v>
      </c>
      <c r="BC461" s="8" t="s">
        <v>336</v>
      </c>
    </row>
    <row r="462" spans="48:55">
      <c r="AV462" s="62">
        <f t="shared" si="38"/>
        <v>913250126</v>
      </c>
      <c r="AW462" s="7"/>
      <c r="AX462" s="7"/>
      <c r="AY462" s="103"/>
      <c r="AZ462" s="8" t="s">
        <v>933</v>
      </c>
      <c r="BA462" s="1" t="s">
        <v>854</v>
      </c>
      <c r="BB462" s="7">
        <v>913250126</v>
      </c>
      <c r="BC462" s="8" t="s">
        <v>336</v>
      </c>
    </row>
    <row r="463" spans="48:55">
      <c r="AV463" s="62">
        <f t="shared" si="38"/>
        <v>913250127</v>
      </c>
      <c r="AW463" s="7"/>
      <c r="AX463" s="7"/>
      <c r="AY463" s="103"/>
      <c r="AZ463" s="8" t="s">
        <v>933</v>
      </c>
      <c r="BA463" s="1" t="s">
        <v>855</v>
      </c>
      <c r="BB463" s="7">
        <v>913250127</v>
      </c>
      <c r="BC463" s="8" t="s">
        <v>336</v>
      </c>
    </row>
    <row r="464" spans="48:55">
      <c r="AV464" s="62">
        <f t="shared" si="38"/>
        <v>913250128</v>
      </c>
      <c r="AW464" s="7"/>
      <c r="AX464" s="7"/>
      <c r="AY464" s="103"/>
      <c r="AZ464" s="8" t="s">
        <v>933</v>
      </c>
      <c r="BA464" s="1" t="s">
        <v>856</v>
      </c>
      <c r="BB464" s="7">
        <v>913250128</v>
      </c>
      <c r="BC464" s="8" t="s">
        <v>336</v>
      </c>
    </row>
    <row r="465" spans="48:55">
      <c r="AV465" s="62">
        <f t="shared" si="38"/>
        <v>913250129</v>
      </c>
      <c r="AW465" s="7"/>
      <c r="AX465" s="7"/>
      <c r="AY465" s="103"/>
      <c r="AZ465" s="8" t="s">
        <v>933</v>
      </c>
      <c r="BA465" s="1" t="s">
        <v>857</v>
      </c>
      <c r="BB465" s="7">
        <v>913250129</v>
      </c>
      <c r="BC465" s="8" t="s">
        <v>336</v>
      </c>
    </row>
    <row r="466" spans="48:55">
      <c r="AV466" s="62">
        <f t="shared" si="38"/>
        <v>913250130</v>
      </c>
      <c r="AW466" s="7"/>
      <c r="AX466" s="7"/>
      <c r="AY466" s="103"/>
      <c r="AZ466" s="8" t="s">
        <v>933</v>
      </c>
      <c r="BA466" s="1" t="s">
        <v>858</v>
      </c>
      <c r="BB466" s="7">
        <v>913250130</v>
      </c>
      <c r="BC466" s="8" t="s">
        <v>336</v>
      </c>
    </row>
    <row r="467" spans="48:55">
      <c r="AV467" s="62">
        <f t="shared" si="38"/>
        <v>913250131</v>
      </c>
      <c r="AW467" s="7"/>
      <c r="AX467" s="7"/>
      <c r="AY467" s="103"/>
      <c r="AZ467" s="8" t="s">
        <v>933</v>
      </c>
      <c r="BA467" s="1" t="s">
        <v>859</v>
      </c>
      <c r="BB467" s="7">
        <v>913250131</v>
      </c>
      <c r="BC467" s="8" t="s">
        <v>336</v>
      </c>
    </row>
    <row r="468" spans="48:55">
      <c r="AV468" s="62">
        <f t="shared" si="38"/>
        <v>913250132</v>
      </c>
      <c r="AW468" s="7"/>
      <c r="AX468" s="7"/>
      <c r="AY468" s="103"/>
      <c r="AZ468" s="8" t="s">
        <v>933</v>
      </c>
      <c r="BA468" s="1" t="s">
        <v>860</v>
      </c>
      <c r="BB468" s="7">
        <v>913250132</v>
      </c>
      <c r="BC468" s="8" t="s">
        <v>336</v>
      </c>
    </row>
    <row r="469" spans="48:55">
      <c r="AV469" s="62">
        <f t="shared" si="38"/>
        <v>913250133</v>
      </c>
      <c r="AW469" s="7"/>
      <c r="AX469" s="7"/>
      <c r="AY469" s="103"/>
      <c r="AZ469" s="8" t="s">
        <v>933</v>
      </c>
      <c r="BA469" s="1" t="s">
        <v>861</v>
      </c>
      <c r="BB469" s="7">
        <v>913250133</v>
      </c>
      <c r="BC469" s="8" t="s">
        <v>336</v>
      </c>
    </row>
    <row r="470" spans="48:55">
      <c r="AV470" s="62">
        <f t="shared" si="38"/>
        <v>913250134</v>
      </c>
      <c r="AW470" s="7"/>
      <c r="AX470" s="7"/>
      <c r="AY470" s="103"/>
      <c r="AZ470" s="8" t="s">
        <v>933</v>
      </c>
      <c r="BA470" s="1" t="s">
        <v>862</v>
      </c>
      <c r="BB470" s="7">
        <v>913250134</v>
      </c>
      <c r="BC470" s="8" t="s">
        <v>336</v>
      </c>
    </row>
    <row r="471" spans="48:55">
      <c r="AV471" s="62">
        <f t="shared" si="38"/>
        <v>913250135</v>
      </c>
      <c r="AW471" s="7"/>
      <c r="AX471" s="7"/>
      <c r="AY471" s="103"/>
      <c r="AZ471" s="8" t="s">
        <v>933</v>
      </c>
      <c r="BA471" s="1" t="s">
        <v>863</v>
      </c>
      <c r="BB471" s="7">
        <v>913250135</v>
      </c>
      <c r="BC471" s="8" t="s">
        <v>336</v>
      </c>
    </row>
    <row r="472" spans="48:55">
      <c r="AV472" s="62">
        <f t="shared" si="38"/>
        <v>913250136</v>
      </c>
      <c r="AW472" s="7"/>
      <c r="AX472" s="7"/>
      <c r="AY472" s="103"/>
      <c r="AZ472" s="8" t="s">
        <v>933</v>
      </c>
      <c r="BA472" s="1" t="s">
        <v>864</v>
      </c>
      <c r="BB472" s="7">
        <v>913250136</v>
      </c>
      <c r="BC472" s="8" t="s">
        <v>336</v>
      </c>
    </row>
    <row r="473" spans="48:55">
      <c r="AV473" s="62">
        <f t="shared" si="38"/>
        <v>913250137</v>
      </c>
      <c r="AW473" s="7"/>
      <c r="AX473" s="7"/>
      <c r="AY473" s="103"/>
      <c r="AZ473" s="8" t="s">
        <v>933</v>
      </c>
      <c r="BA473" s="1" t="s">
        <v>865</v>
      </c>
      <c r="BB473" s="7">
        <v>913250137</v>
      </c>
      <c r="BC473" s="8" t="s">
        <v>336</v>
      </c>
    </row>
    <row r="474" spans="48:55">
      <c r="AV474" s="62">
        <f t="shared" si="38"/>
        <v>913250139</v>
      </c>
      <c r="AW474" s="7"/>
      <c r="AX474" s="7"/>
      <c r="AY474" s="103"/>
      <c r="AZ474" s="8" t="s">
        <v>933</v>
      </c>
      <c r="BA474" s="1" t="s">
        <v>866</v>
      </c>
      <c r="BB474" s="7">
        <v>913250139</v>
      </c>
      <c r="BC474" s="8" t="s">
        <v>336</v>
      </c>
    </row>
    <row r="475" spans="48:55">
      <c r="AV475" s="62">
        <f t="shared" si="38"/>
        <v>913250140</v>
      </c>
      <c r="AW475" s="7"/>
      <c r="AX475" s="7"/>
      <c r="AY475" s="103"/>
      <c r="AZ475" s="8" t="s">
        <v>933</v>
      </c>
      <c r="BA475" s="1" t="s">
        <v>867</v>
      </c>
      <c r="BB475" s="7">
        <v>913250140</v>
      </c>
      <c r="BC475" s="8" t="s">
        <v>336</v>
      </c>
    </row>
    <row r="476" spans="48:55">
      <c r="AV476" s="62">
        <f t="shared" si="38"/>
        <v>913250141</v>
      </c>
      <c r="AW476" s="7"/>
      <c r="AX476" s="7"/>
      <c r="AY476" s="103"/>
      <c r="AZ476" s="8" t="s">
        <v>933</v>
      </c>
      <c r="BA476" s="1" t="s">
        <v>868</v>
      </c>
      <c r="BB476" s="7">
        <v>913250141</v>
      </c>
      <c r="BC476" s="8" t="s">
        <v>336</v>
      </c>
    </row>
    <row r="477" spans="48:55">
      <c r="AV477" s="62">
        <f t="shared" si="38"/>
        <v>913250142</v>
      </c>
      <c r="AW477" s="7"/>
      <c r="AX477" s="7"/>
      <c r="AY477" s="103"/>
      <c r="AZ477" s="8" t="s">
        <v>933</v>
      </c>
      <c r="BA477" s="1" t="s">
        <v>869</v>
      </c>
      <c r="BB477" s="7">
        <v>913250142</v>
      </c>
      <c r="BC477" s="8" t="s">
        <v>336</v>
      </c>
    </row>
    <row r="478" spans="48:55">
      <c r="AV478" s="62">
        <f t="shared" si="38"/>
        <v>913250143</v>
      </c>
      <c r="AW478" s="7"/>
      <c r="AX478" s="7"/>
      <c r="AY478" s="103"/>
      <c r="AZ478" s="8" t="s">
        <v>933</v>
      </c>
      <c r="BA478" s="1" t="s">
        <v>870</v>
      </c>
      <c r="BB478" s="7">
        <v>913250143</v>
      </c>
      <c r="BC478" s="8" t="s">
        <v>336</v>
      </c>
    </row>
    <row r="479" spans="48:55">
      <c r="AV479" s="62">
        <f t="shared" si="38"/>
        <v>913250144</v>
      </c>
      <c r="AW479" s="7"/>
      <c r="AX479" s="7"/>
      <c r="AY479" s="103"/>
      <c r="AZ479" s="8" t="s">
        <v>933</v>
      </c>
      <c r="BA479" s="1" t="s">
        <v>871</v>
      </c>
      <c r="BB479" s="7">
        <v>913250144</v>
      </c>
      <c r="BC479" s="8" t="s">
        <v>336</v>
      </c>
    </row>
    <row r="480" spans="48:55">
      <c r="AV480" s="62">
        <f t="shared" si="38"/>
        <v>913250145</v>
      </c>
      <c r="AW480" s="7"/>
      <c r="AX480" s="7"/>
      <c r="AY480" s="103"/>
      <c r="AZ480" s="8" t="s">
        <v>933</v>
      </c>
      <c r="BA480" s="1" t="s">
        <v>872</v>
      </c>
      <c r="BB480" s="7">
        <v>913250145</v>
      </c>
      <c r="BC480" s="8" t="s">
        <v>336</v>
      </c>
    </row>
    <row r="481" spans="48:55">
      <c r="AV481" s="62">
        <f t="shared" si="38"/>
        <v>913250146</v>
      </c>
      <c r="AW481" s="7"/>
      <c r="AX481" s="7"/>
      <c r="AY481" s="103"/>
      <c r="AZ481" s="8" t="s">
        <v>933</v>
      </c>
      <c r="BA481" s="1" t="s">
        <v>873</v>
      </c>
      <c r="BB481" s="7">
        <v>913250146</v>
      </c>
      <c r="BC481" s="8" t="s">
        <v>336</v>
      </c>
    </row>
    <row r="482" spans="48:55">
      <c r="AV482" s="62">
        <f t="shared" si="38"/>
        <v>913250147</v>
      </c>
      <c r="AW482" s="7"/>
      <c r="AX482" s="7"/>
      <c r="AY482" s="103"/>
      <c r="AZ482" s="8" t="s">
        <v>933</v>
      </c>
      <c r="BA482" s="1" t="s">
        <v>874</v>
      </c>
      <c r="BB482" s="7">
        <v>913250147</v>
      </c>
      <c r="BC482" s="8" t="s">
        <v>336</v>
      </c>
    </row>
    <row r="483" spans="48:55">
      <c r="AV483" s="62">
        <f t="shared" si="38"/>
        <v>913250148</v>
      </c>
      <c r="AW483" s="7"/>
      <c r="AX483" s="7"/>
      <c r="AY483" s="103"/>
      <c r="AZ483" s="8" t="s">
        <v>933</v>
      </c>
      <c r="BA483" s="1" t="s">
        <v>875</v>
      </c>
      <c r="BB483" s="7">
        <v>913250148</v>
      </c>
      <c r="BC483" s="8" t="s">
        <v>336</v>
      </c>
    </row>
    <row r="484" spans="48:55">
      <c r="AV484" s="62">
        <f t="shared" si="38"/>
        <v>913250149</v>
      </c>
      <c r="AW484" s="7"/>
      <c r="AX484" s="7"/>
      <c r="AY484" s="103"/>
      <c r="AZ484" s="8" t="s">
        <v>933</v>
      </c>
      <c r="BA484" s="1" t="s">
        <v>965</v>
      </c>
      <c r="BB484" s="7">
        <v>913250149</v>
      </c>
      <c r="BC484" s="8" t="s">
        <v>336</v>
      </c>
    </row>
    <row r="485" spans="48:55">
      <c r="AV485" s="62">
        <f t="shared" si="38"/>
        <v>913251148</v>
      </c>
      <c r="AW485" s="7"/>
      <c r="AX485" s="7"/>
      <c r="AY485" s="103"/>
      <c r="AZ485" s="8" t="s">
        <v>933</v>
      </c>
      <c r="BA485" s="1" t="s">
        <v>881</v>
      </c>
      <c r="BB485" s="7">
        <v>913251148</v>
      </c>
      <c r="BC485" s="8" t="s">
        <v>336</v>
      </c>
    </row>
    <row r="486" spans="48:55">
      <c r="AV486" s="62">
        <f t="shared" si="38"/>
        <v>913251149</v>
      </c>
      <c r="AW486" s="7"/>
      <c r="AX486" s="7"/>
      <c r="AY486" s="103"/>
      <c r="AZ486" s="8" t="s">
        <v>933</v>
      </c>
      <c r="BA486" s="1" t="s">
        <v>882</v>
      </c>
      <c r="BB486" s="7">
        <v>913251149</v>
      </c>
      <c r="BC486" s="8" t="s">
        <v>336</v>
      </c>
    </row>
    <row r="487" spans="48:55">
      <c r="AV487" s="62">
        <f t="shared" si="38"/>
        <v>913251150</v>
      </c>
      <c r="AW487" s="7"/>
      <c r="AX487" s="7"/>
      <c r="AY487" s="103"/>
      <c r="AZ487" s="8" t="s">
        <v>933</v>
      </c>
      <c r="BA487" s="1" t="s">
        <v>883</v>
      </c>
      <c r="BB487" s="7">
        <v>913251150</v>
      </c>
      <c r="BC487" s="8" t="s">
        <v>336</v>
      </c>
    </row>
    <row r="488" spans="48:55">
      <c r="AV488" s="62">
        <f t="shared" si="38"/>
        <v>913251151</v>
      </c>
      <c r="AW488" s="7"/>
      <c r="AX488" s="7"/>
      <c r="AY488" s="8"/>
      <c r="AZ488" s="8" t="s">
        <v>933</v>
      </c>
      <c r="BA488" s="1" t="s">
        <v>884</v>
      </c>
      <c r="BB488" s="7">
        <v>913251151</v>
      </c>
      <c r="BC488" s="8" t="s">
        <v>336</v>
      </c>
    </row>
    <row r="489" spans="48:55">
      <c r="AV489" s="62">
        <f t="shared" si="38"/>
        <v>801010100</v>
      </c>
      <c r="AW489" s="7"/>
      <c r="AX489" s="7"/>
      <c r="AY489" s="8"/>
      <c r="AZ489" s="8" t="s">
        <v>36</v>
      </c>
      <c r="BA489" s="1" t="s">
        <v>949</v>
      </c>
      <c r="BB489" s="7">
        <v>801010100</v>
      </c>
      <c r="BC489" s="8" t="s">
        <v>1123</v>
      </c>
    </row>
    <row r="490" spans="48:55">
      <c r="AV490" s="62">
        <f t="shared" si="38"/>
        <v>801010101</v>
      </c>
      <c r="AW490" s="7"/>
      <c r="AX490" s="7"/>
      <c r="AY490" s="8"/>
      <c r="AZ490" s="8" t="s">
        <v>36</v>
      </c>
      <c r="BA490" s="1" t="s">
        <v>950</v>
      </c>
      <c r="BB490" s="7">
        <v>801010101</v>
      </c>
      <c r="BC490" s="8" t="s">
        <v>1123</v>
      </c>
    </row>
    <row r="491" spans="48:55">
      <c r="AV491" s="62">
        <f t="shared" si="38"/>
        <v>801010102</v>
      </c>
      <c r="AW491" s="7"/>
      <c r="AX491" s="7"/>
      <c r="AY491" s="8"/>
      <c r="AZ491" s="8" t="s">
        <v>36</v>
      </c>
      <c r="BA491" s="1" t="s">
        <v>951</v>
      </c>
      <c r="BB491" s="7">
        <v>801010102</v>
      </c>
      <c r="BC491" s="8" t="s">
        <v>1123</v>
      </c>
    </row>
    <row r="492" spans="48:55">
      <c r="AV492" s="62">
        <f t="shared" si="38"/>
        <v>801010103</v>
      </c>
      <c r="AW492" s="7"/>
      <c r="AX492" s="7"/>
      <c r="AY492" s="8"/>
      <c r="AZ492" s="8" t="s">
        <v>36</v>
      </c>
      <c r="BA492" s="1" t="s">
        <v>1212</v>
      </c>
      <c r="BB492" s="7">
        <v>801010103</v>
      </c>
      <c r="BC492" s="8" t="s">
        <v>1123</v>
      </c>
    </row>
    <row r="493" spans="48:55">
      <c r="AV493" s="62">
        <f t="shared" si="38"/>
        <v>801020100</v>
      </c>
      <c r="AW493" s="7"/>
      <c r="AX493" s="7"/>
      <c r="AY493" s="8"/>
      <c r="AZ493" s="8" t="s">
        <v>36</v>
      </c>
      <c r="BA493" s="1" t="s">
        <v>952</v>
      </c>
      <c r="BB493" s="7">
        <v>801020100</v>
      </c>
      <c r="BC493" s="8" t="s">
        <v>1123</v>
      </c>
    </row>
    <row r="494" spans="48:55">
      <c r="AV494" s="62">
        <f t="shared" si="38"/>
        <v>801020101</v>
      </c>
      <c r="AW494" s="7"/>
      <c r="AX494" s="7"/>
      <c r="AY494" s="8"/>
      <c r="AZ494" s="8" t="s">
        <v>36</v>
      </c>
      <c r="BA494" s="1" t="s">
        <v>953</v>
      </c>
      <c r="BB494" s="7">
        <v>801020101</v>
      </c>
      <c r="BC494" s="8" t="s">
        <v>1123</v>
      </c>
    </row>
    <row r="495" spans="48:55">
      <c r="AV495" s="62">
        <f t="shared" si="38"/>
        <v>801020102</v>
      </c>
      <c r="AW495" s="7"/>
      <c r="AX495" s="7"/>
      <c r="AY495" s="8"/>
      <c r="AZ495" s="8" t="s">
        <v>36</v>
      </c>
      <c r="BA495" s="1" t="s">
        <v>954</v>
      </c>
      <c r="BB495" s="7">
        <v>801020102</v>
      </c>
      <c r="BC495" s="8" t="s">
        <v>1123</v>
      </c>
    </row>
    <row r="496" spans="48:55">
      <c r="AV496" s="62">
        <f t="shared" si="38"/>
        <v>801020103</v>
      </c>
      <c r="AW496" s="7"/>
      <c r="AX496" s="7"/>
      <c r="AY496" s="8"/>
      <c r="AZ496" s="8" t="s">
        <v>36</v>
      </c>
      <c r="BA496" s="1" t="s">
        <v>955</v>
      </c>
      <c r="BB496" s="7">
        <v>801020103</v>
      </c>
      <c r="BC496" s="8" t="s">
        <v>1123</v>
      </c>
    </row>
    <row r="497" spans="48:55">
      <c r="AV497" s="62">
        <f t="shared" si="38"/>
        <v>801020104</v>
      </c>
      <c r="AW497" s="7"/>
      <c r="AX497" s="7"/>
      <c r="AY497" s="8"/>
      <c r="AZ497" s="8" t="s">
        <v>36</v>
      </c>
      <c r="BA497" s="1" t="s">
        <v>956</v>
      </c>
      <c r="BB497" s="7">
        <v>801020104</v>
      </c>
      <c r="BC497" s="8" t="s">
        <v>1123</v>
      </c>
    </row>
    <row r="498" spans="48:55">
      <c r="AV498" s="62">
        <f t="shared" si="38"/>
        <v>801030100</v>
      </c>
      <c r="AW498" s="7"/>
      <c r="AX498" s="7"/>
      <c r="AY498" s="8"/>
      <c r="AZ498" s="8" t="s">
        <v>36</v>
      </c>
      <c r="BA498" s="1" t="s">
        <v>957</v>
      </c>
      <c r="BB498" s="7">
        <v>801030100</v>
      </c>
      <c r="BC498" s="8" t="s">
        <v>1123</v>
      </c>
    </row>
    <row r="499" spans="48:55">
      <c r="AV499" s="62">
        <f t="shared" si="38"/>
        <v>801030101</v>
      </c>
      <c r="AW499" s="7"/>
      <c r="AX499" s="7"/>
      <c r="AY499" s="8"/>
      <c r="AZ499" s="8" t="s">
        <v>36</v>
      </c>
      <c r="BA499" s="1" t="s">
        <v>1483</v>
      </c>
      <c r="BB499" s="7">
        <v>801030101</v>
      </c>
      <c r="BC499" s="8" t="s">
        <v>1123</v>
      </c>
    </row>
    <row r="500" spans="48:55">
      <c r="AV500" s="62">
        <f t="shared" si="38"/>
        <v>801030102</v>
      </c>
      <c r="AW500" s="7"/>
      <c r="AX500" s="7"/>
      <c r="AY500" s="8"/>
      <c r="AZ500" s="8" t="s">
        <v>36</v>
      </c>
      <c r="BA500" s="1" t="s">
        <v>1484</v>
      </c>
      <c r="BB500" s="7">
        <v>801030102</v>
      </c>
      <c r="BC500" s="8" t="s">
        <v>1123</v>
      </c>
    </row>
    <row r="501" spans="48:55">
      <c r="AV501" s="62">
        <f t="shared" si="38"/>
        <v>801030103</v>
      </c>
      <c r="AW501" s="7"/>
      <c r="AX501" s="7"/>
      <c r="AY501" s="8"/>
      <c r="AZ501" s="8" t="s">
        <v>36</v>
      </c>
      <c r="BA501" s="1" t="s">
        <v>1485</v>
      </c>
      <c r="BB501" s="7">
        <v>801030103</v>
      </c>
      <c r="BC501" s="8" t="s">
        <v>1123</v>
      </c>
    </row>
    <row r="502" spans="48:55">
      <c r="AV502" s="62">
        <f t="shared" si="38"/>
        <v>801030104</v>
      </c>
      <c r="AW502" s="7"/>
      <c r="AX502" s="7"/>
      <c r="AY502" s="8"/>
      <c r="AZ502" s="8" t="s">
        <v>36</v>
      </c>
      <c r="BA502" s="1" t="s">
        <v>1486</v>
      </c>
      <c r="BB502" s="7">
        <v>801030104</v>
      </c>
      <c r="BC502" s="8" t="s">
        <v>1123</v>
      </c>
    </row>
    <row r="503" spans="48:55">
      <c r="AV503" s="62">
        <f t="shared" si="38"/>
        <v>801030105</v>
      </c>
      <c r="AW503" s="7"/>
      <c r="AX503" s="7"/>
      <c r="AY503" s="8"/>
      <c r="AZ503" s="8" t="s">
        <v>36</v>
      </c>
      <c r="BA503" s="1" t="s">
        <v>1487</v>
      </c>
      <c r="BB503" s="7">
        <v>801030105</v>
      </c>
      <c r="BC503" s="8" t="s">
        <v>1123</v>
      </c>
    </row>
    <row r="504" spans="48:55">
      <c r="AV504" s="62">
        <f t="shared" si="38"/>
        <v>801030106</v>
      </c>
      <c r="AW504" s="7"/>
      <c r="AX504" s="7"/>
      <c r="AY504" s="8"/>
      <c r="AZ504" s="8" t="s">
        <v>36</v>
      </c>
      <c r="BA504" s="1" t="s">
        <v>1488</v>
      </c>
      <c r="BB504" s="7">
        <v>801030106</v>
      </c>
      <c r="BC504" s="8" t="s">
        <v>1123</v>
      </c>
    </row>
    <row r="505" spans="48:55">
      <c r="AV505" s="62">
        <f t="shared" si="38"/>
        <v>801030107</v>
      </c>
      <c r="AW505" s="7"/>
      <c r="AX505" s="7"/>
      <c r="AY505" s="8"/>
      <c r="AZ505" s="8" t="s">
        <v>36</v>
      </c>
      <c r="BA505" s="1" t="s">
        <v>1489</v>
      </c>
      <c r="BB505" s="7">
        <v>801030107</v>
      </c>
      <c r="BC505" s="8" t="s">
        <v>1123</v>
      </c>
    </row>
    <row r="506" spans="48:55">
      <c r="AV506" s="62">
        <f t="shared" si="38"/>
        <v>801040100</v>
      </c>
      <c r="AW506" s="7"/>
      <c r="AX506" s="7"/>
      <c r="AY506" s="8"/>
      <c r="AZ506" s="8" t="s">
        <v>36</v>
      </c>
      <c r="BA506" s="1" t="s">
        <v>958</v>
      </c>
      <c r="BB506" s="7">
        <v>801040100</v>
      </c>
      <c r="BC506" s="8" t="s">
        <v>1123</v>
      </c>
    </row>
    <row r="507" spans="48:55">
      <c r="AV507" s="62">
        <f t="shared" si="38"/>
        <v>801040101</v>
      </c>
      <c r="AW507" s="7"/>
      <c r="AX507" s="7"/>
      <c r="AY507" s="8"/>
      <c r="AZ507" s="8" t="s">
        <v>36</v>
      </c>
      <c r="BA507" s="1" t="s">
        <v>959</v>
      </c>
      <c r="BB507" s="7">
        <v>801040101</v>
      </c>
      <c r="BC507" s="8" t="s">
        <v>1123</v>
      </c>
    </row>
    <row r="508" spans="48:55">
      <c r="AV508" s="62">
        <f t="shared" si="38"/>
        <v>801040102</v>
      </c>
      <c r="AW508" s="7"/>
      <c r="AX508" s="7"/>
      <c r="AY508" s="8"/>
      <c r="AZ508" s="8" t="s">
        <v>36</v>
      </c>
      <c r="BA508" s="1" t="s">
        <v>960</v>
      </c>
      <c r="BB508" s="7">
        <v>801040102</v>
      </c>
      <c r="BC508" s="8" t="s">
        <v>1123</v>
      </c>
    </row>
    <row r="509" spans="48:55">
      <c r="AV509" s="62">
        <f t="shared" si="38"/>
        <v>801040103</v>
      </c>
      <c r="AW509" s="7"/>
      <c r="AX509" s="7"/>
      <c r="AY509" s="8"/>
      <c r="AZ509" s="8" t="s">
        <v>36</v>
      </c>
      <c r="BA509" s="1" t="s">
        <v>961</v>
      </c>
      <c r="BB509" s="7">
        <v>801040103</v>
      </c>
      <c r="BC509" s="8" t="s">
        <v>1123</v>
      </c>
    </row>
    <row r="510" spans="48:55">
      <c r="AV510" s="62">
        <f t="shared" si="38"/>
        <v>801040104</v>
      </c>
      <c r="AW510" s="7"/>
      <c r="AX510" s="7"/>
      <c r="AY510" s="8"/>
      <c r="AZ510" s="8" t="s">
        <v>36</v>
      </c>
      <c r="BA510" s="1" t="s">
        <v>962</v>
      </c>
      <c r="BB510" s="7">
        <v>801040104</v>
      </c>
      <c r="BC510" s="8" t="s">
        <v>1123</v>
      </c>
    </row>
    <row r="511" spans="48:55">
      <c r="AV511" s="62">
        <f t="shared" si="38"/>
        <v>801110100</v>
      </c>
      <c r="AW511" s="7"/>
      <c r="AX511" s="7"/>
      <c r="AY511" s="8"/>
      <c r="AZ511" s="8" t="s">
        <v>36</v>
      </c>
      <c r="BA511" s="1" t="s">
        <v>896</v>
      </c>
      <c r="BB511" s="7">
        <v>801110100</v>
      </c>
      <c r="BC511" s="8" t="s">
        <v>1126</v>
      </c>
    </row>
    <row r="512" spans="48:55">
      <c r="AV512" s="62">
        <f t="shared" si="38"/>
        <v>801110101</v>
      </c>
      <c r="AW512" s="7"/>
      <c r="AX512" s="7"/>
      <c r="AY512" s="8"/>
      <c r="AZ512" s="8" t="s">
        <v>36</v>
      </c>
      <c r="BA512" s="1" t="s">
        <v>306</v>
      </c>
      <c r="BB512" s="7">
        <v>801110101</v>
      </c>
      <c r="BC512" s="8" t="s">
        <v>1126</v>
      </c>
    </row>
    <row r="513" spans="48:55">
      <c r="AV513" s="62">
        <f t="shared" si="38"/>
        <v>801110102</v>
      </c>
      <c r="AW513" s="7"/>
      <c r="AX513" s="7"/>
      <c r="AY513" s="8"/>
      <c r="AZ513" s="8" t="s">
        <v>36</v>
      </c>
      <c r="BA513" s="1" t="s">
        <v>307</v>
      </c>
      <c r="BB513" s="7">
        <v>801110102</v>
      </c>
      <c r="BC513" s="8" t="s">
        <v>1126</v>
      </c>
    </row>
    <row r="514" spans="48:55">
      <c r="AV514" s="62">
        <f t="shared" si="38"/>
        <v>801110103</v>
      </c>
      <c r="AW514" s="7"/>
      <c r="AX514" s="7"/>
      <c r="AY514" s="8"/>
      <c r="AZ514" s="8" t="s">
        <v>36</v>
      </c>
      <c r="BA514" s="1" t="s">
        <v>308</v>
      </c>
      <c r="BB514" s="7">
        <v>801110103</v>
      </c>
      <c r="BC514" s="8" t="s">
        <v>1126</v>
      </c>
    </row>
    <row r="515" spans="48:55">
      <c r="AV515" s="62">
        <f t="shared" si="38"/>
        <v>801110104</v>
      </c>
      <c r="AW515" s="7"/>
      <c r="AX515" s="7"/>
      <c r="AY515" s="8"/>
      <c r="AZ515" s="8" t="s">
        <v>36</v>
      </c>
      <c r="BA515" s="1" t="s">
        <v>309</v>
      </c>
      <c r="BB515" s="7">
        <v>801110104</v>
      </c>
      <c r="BC515" s="8" t="s">
        <v>1126</v>
      </c>
    </row>
    <row r="516" spans="48:55">
      <c r="AV516" s="62">
        <f t="shared" si="38"/>
        <v>801110105</v>
      </c>
      <c r="AW516" s="7"/>
      <c r="AX516" s="7"/>
      <c r="AY516" s="8"/>
      <c r="AZ516" s="8" t="s">
        <v>36</v>
      </c>
      <c r="BA516" s="1" t="s">
        <v>931</v>
      </c>
      <c r="BB516" s="7">
        <v>801110105</v>
      </c>
      <c r="BC516" s="8" t="s">
        <v>1126</v>
      </c>
    </row>
    <row r="517" spans="48:55">
      <c r="AV517" s="62">
        <f t="shared" si="38"/>
        <v>801120100</v>
      </c>
      <c r="AW517" s="7"/>
      <c r="AX517" s="7"/>
      <c r="AY517" s="8"/>
      <c r="AZ517" s="8" t="s">
        <v>36</v>
      </c>
      <c r="BA517" s="1" t="s">
        <v>897</v>
      </c>
      <c r="BB517" s="7">
        <v>801120100</v>
      </c>
      <c r="BC517" s="8" t="s">
        <v>1126</v>
      </c>
    </row>
    <row r="518" spans="48:55">
      <c r="AV518" s="62">
        <f t="shared" si="38"/>
        <v>801120101</v>
      </c>
      <c r="AW518" s="7"/>
      <c r="AX518" s="7"/>
      <c r="AY518" s="8"/>
      <c r="AZ518" s="8" t="s">
        <v>36</v>
      </c>
      <c r="BA518" s="1" t="s">
        <v>1213</v>
      </c>
      <c r="BB518" s="7">
        <v>801120101</v>
      </c>
      <c r="BC518" s="8" t="s">
        <v>1126</v>
      </c>
    </row>
    <row r="519" spans="48:55">
      <c r="AV519" s="62">
        <f t="shared" ref="AV519:AV582" si="39">$BB519</f>
        <v>801120102</v>
      </c>
      <c r="AW519" s="7"/>
      <c r="AX519" s="7"/>
      <c r="AY519" s="8"/>
      <c r="AZ519" s="8" t="s">
        <v>36</v>
      </c>
      <c r="BA519" s="1" t="s">
        <v>310</v>
      </c>
      <c r="BB519" s="7">
        <v>801120102</v>
      </c>
      <c r="BC519" s="8" t="s">
        <v>1126</v>
      </c>
    </row>
    <row r="520" spans="48:55">
      <c r="AV520" s="62">
        <f t="shared" si="39"/>
        <v>801120103</v>
      </c>
      <c r="AW520" s="7"/>
      <c r="AX520" s="7"/>
      <c r="AY520" s="8"/>
      <c r="AZ520" s="8" t="s">
        <v>36</v>
      </c>
      <c r="BA520" s="1" t="s">
        <v>311</v>
      </c>
      <c r="BB520" s="7">
        <v>801120103</v>
      </c>
      <c r="BC520" s="8" t="s">
        <v>1126</v>
      </c>
    </row>
    <row r="521" spans="48:55">
      <c r="AV521" s="62">
        <f t="shared" si="39"/>
        <v>801120104</v>
      </c>
      <c r="AW521" s="7"/>
      <c r="AX521" s="7"/>
      <c r="AY521" s="8"/>
      <c r="AZ521" s="8" t="s">
        <v>36</v>
      </c>
      <c r="BA521" s="1" t="s">
        <v>1214</v>
      </c>
      <c r="BB521" s="7">
        <v>801120104</v>
      </c>
      <c r="BC521" s="8" t="s">
        <v>1126</v>
      </c>
    </row>
    <row r="522" spans="48:55">
      <c r="AV522" s="62">
        <f t="shared" si="39"/>
        <v>801120105</v>
      </c>
      <c r="AW522" s="7"/>
      <c r="AX522" s="7"/>
      <c r="AY522" s="8"/>
      <c r="AZ522" s="8" t="s">
        <v>36</v>
      </c>
      <c r="BA522" s="1" t="s">
        <v>312</v>
      </c>
      <c r="BB522" s="7">
        <v>801120105</v>
      </c>
      <c r="BC522" s="8" t="s">
        <v>1126</v>
      </c>
    </row>
    <row r="523" spans="48:55">
      <c r="AV523" s="62">
        <f t="shared" si="39"/>
        <v>801120106</v>
      </c>
      <c r="AW523" s="7"/>
      <c r="AX523" s="7"/>
      <c r="AY523" s="8"/>
      <c r="AZ523" s="8" t="s">
        <v>36</v>
      </c>
      <c r="BA523" s="1" t="s">
        <v>313</v>
      </c>
      <c r="BB523" s="7">
        <v>801120106</v>
      </c>
      <c r="BC523" s="8" t="s">
        <v>1126</v>
      </c>
    </row>
    <row r="524" spans="48:55">
      <c r="AV524" s="62">
        <f t="shared" si="39"/>
        <v>801120201</v>
      </c>
      <c r="AW524" s="7"/>
      <c r="AX524" s="7"/>
      <c r="AY524" s="8"/>
      <c r="AZ524" s="8" t="s">
        <v>36</v>
      </c>
      <c r="BA524" s="1" t="s">
        <v>1215</v>
      </c>
      <c r="BB524" s="7">
        <v>801120201</v>
      </c>
      <c r="BC524" s="8" t="s">
        <v>1126</v>
      </c>
    </row>
    <row r="525" spans="48:55">
      <c r="AV525" s="62">
        <f t="shared" si="39"/>
        <v>801120202</v>
      </c>
      <c r="AW525" s="7"/>
      <c r="AX525" s="7"/>
      <c r="AY525" s="8"/>
      <c r="AZ525" s="8" t="s">
        <v>36</v>
      </c>
      <c r="BA525" s="1" t="s">
        <v>1216</v>
      </c>
      <c r="BB525" s="7">
        <v>801120202</v>
      </c>
      <c r="BC525" s="8" t="s">
        <v>1126</v>
      </c>
    </row>
    <row r="526" spans="48:55">
      <c r="AV526" s="62">
        <f t="shared" si="39"/>
        <v>801120203</v>
      </c>
      <c r="AW526" s="7"/>
      <c r="AX526" s="7"/>
      <c r="AY526" s="8"/>
      <c r="AZ526" s="8" t="s">
        <v>36</v>
      </c>
      <c r="BA526" s="1" t="s">
        <v>1217</v>
      </c>
      <c r="BB526" s="7">
        <v>801120203</v>
      </c>
      <c r="BC526" s="8" t="s">
        <v>1126</v>
      </c>
    </row>
    <row r="527" spans="48:55">
      <c r="AV527" s="62">
        <f t="shared" si="39"/>
        <v>801120204</v>
      </c>
      <c r="AW527" s="7"/>
      <c r="AX527" s="7"/>
      <c r="AY527" s="8"/>
      <c r="AZ527" s="8" t="s">
        <v>36</v>
      </c>
      <c r="BA527" s="1" t="s">
        <v>1218</v>
      </c>
      <c r="BB527" s="7">
        <v>801120204</v>
      </c>
      <c r="BC527" s="8" t="s">
        <v>1126</v>
      </c>
    </row>
    <row r="528" spans="48:55">
      <c r="AV528" s="62">
        <f t="shared" si="39"/>
        <v>801120205</v>
      </c>
      <c r="AW528" s="7"/>
      <c r="AX528" s="7"/>
      <c r="AY528" s="8"/>
      <c r="AZ528" s="8" t="s">
        <v>36</v>
      </c>
      <c r="BA528" s="1" t="s">
        <v>1219</v>
      </c>
      <c r="BB528" s="7">
        <v>801120205</v>
      </c>
      <c r="BC528" s="8" t="s">
        <v>1126</v>
      </c>
    </row>
    <row r="529" spans="48:55">
      <c r="AV529" s="62">
        <f t="shared" si="39"/>
        <v>801120206</v>
      </c>
      <c r="AW529" s="7"/>
      <c r="AX529" s="7"/>
      <c r="AY529" s="8"/>
      <c r="AZ529" s="8" t="s">
        <v>36</v>
      </c>
      <c r="BA529" s="1" t="s">
        <v>1220</v>
      </c>
      <c r="BB529" s="7">
        <v>801120206</v>
      </c>
      <c r="BC529" s="8" t="s">
        <v>1126</v>
      </c>
    </row>
    <row r="530" spans="48:55">
      <c r="AV530" s="62">
        <f t="shared" si="39"/>
        <v>801120207</v>
      </c>
      <c r="AW530" s="7"/>
      <c r="AX530" s="7"/>
      <c r="AY530" s="8"/>
      <c r="AZ530" s="8" t="s">
        <v>36</v>
      </c>
      <c r="BA530" s="1" t="s">
        <v>1221</v>
      </c>
      <c r="BB530" s="7">
        <v>801120207</v>
      </c>
      <c r="BC530" s="8" t="s">
        <v>1126</v>
      </c>
    </row>
    <row r="531" spans="48:55">
      <c r="AV531" s="62">
        <f t="shared" si="39"/>
        <v>801120208</v>
      </c>
      <c r="AW531" s="7"/>
      <c r="AX531" s="7"/>
      <c r="AY531" s="8"/>
      <c r="AZ531" s="8" t="s">
        <v>36</v>
      </c>
      <c r="BA531" s="1" t="s">
        <v>1222</v>
      </c>
      <c r="BB531" s="7">
        <v>801120208</v>
      </c>
      <c r="BC531" s="8" t="s">
        <v>1126</v>
      </c>
    </row>
    <row r="532" spans="48:55">
      <c r="AV532" s="62">
        <f t="shared" si="39"/>
        <v>801120209</v>
      </c>
      <c r="AW532" s="7"/>
      <c r="AX532" s="7"/>
      <c r="AY532" s="8"/>
      <c r="AZ532" s="8" t="s">
        <v>36</v>
      </c>
      <c r="BA532" s="1" t="s">
        <v>1223</v>
      </c>
      <c r="BB532" s="7">
        <v>801120209</v>
      </c>
      <c r="BC532" s="8" t="s">
        <v>1126</v>
      </c>
    </row>
    <row r="533" spans="48:55">
      <c r="AV533" s="62">
        <f t="shared" si="39"/>
        <v>801120210</v>
      </c>
      <c r="AW533" s="7"/>
      <c r="AX533" s="7"/>
      <c r="AY533" s="8"/>
      <c r="AZ533" s="8" t="s">
        <v>36</v>
      </c>
      <c r="BA533" s="1" t="s">
        <v>1224</v>
      </c>
      <c r="BB533" s="7">
        <v>801120210</v>
      </c>
      <c r="BC533" s="8" t="s">
        <v>1126</v>
      </c>
    </row>
    <row r="534" spans="48:55">
      <c r="AV534" s="62">
        <f t="shared" si="39"/>
        <v>801120211</v>
      </c>
      <c r="AW534" s="7"/>
      <c r="AX534" s="7"/>
      <c r="AY534" s="8"/>
      <c r="AZ534" s="8" t="s">
        <v>36</v>
      </c>
      <c r="BA534" s="1" t="s">
        <v>1492</v>
      </c>
      <c r="BB534" s="7">
        <v>801120211</v>
      </c>
      <c r="BC534" s="8" t="s">
        <v>1126</v>
      </c>
    </row>
    <row r="535" spans="48:55">
      <c r="AV535" s="62">
        <f t="shared" si="39"/>
        <v>801130100</v>
      </c>
      <c r="AW535" s="7"/>
      <c r="AX535" s="7"/>
      <c r="AY535" s="8"/>
      <c r="AZ535" s="8" t="s">
        <v>36</v>
      </c>
      <c r="BA535" s="1" t="s">
        <v>898</v>
      </c>
      <c r="BB535" s="7">
        <v>801130100</v>
      </c>
      <c r="BC535" s="8" t="s">
        <v>1126</v>
      </c>
    </row>
    <row r="536" spans="48:55">
      <c r="AV536" s="62">
        <f t="shared" si="39"/>
        <v>801130101</v>
      </c>
      <c r="AW536" s="7"/>
      <c r="AX536" s="7"/>
      <c r="AY536" s="8"/>
      <c r="AZ536" s="8" t="s">
        <v>36</v>
      </c>
      <c r="BA536" s="1" t="s">
        <v>314</v>
      </c>
      <c r="BB536" s="7">
        <v>801130101</v>
      </c>
      <c r="BC536" s="8" t="s">
        <v>1126</v>
      </c>
    </row>
    <row r="537" spans="48:55">
      <c r="AV537" s="62">
        <f t="shared" si="39"/>
        <v>801130102</v>
      </c>
      <c r="AW537" s="7"/>
      <c r="AX537" s="7"/>
      <c r="AY537" s="8"/>
      <c r="AZ537" s="8" t="s">
        <v>36</v>
      </c>
      <c r="BA537" s="1" t="s">
        <v>315</v>
      </c>
      <c r="BB537" s="7">
        <v>801130102</v>
      </c>
      <c r="BC537" s="8" t="s">
        <v>1126</v>
      </c>
    </row>
    <row r="538" spans="48:55">
      <c r="AV538" s="62">
        <f t="shared" si="39"/>
        <v>801130103</v>
      </c>
      <c r="AW538" s="7"/>
      <c r="AX538" s="7"/>
      <c r="AY538" s="8"/>
      <c r="AZ538" s="8" t="s">
        <v>36</v>
      </c>
      <c r="BA538" s="1" t="s">
        <v>316</v>
      </c>
      <c r="BB538" s="7">
        <v>801130103</v>
      </c>
      <c r="BC538" s="8" t="s">
        <v>1126</v>
      </c>
    </row>
    <row r="539" spans="48:55">
      <c r="AV539" s="62">
        <f t="shared" si="39"/>
        <v>801130104</v>
      </c>
      <c r="AW539" s="7"/>
      <c r="AX539" s="7"/>
      <c r="AY539" s="8"/>
      <c r="AZ539" s="8" t="s">
        <v>36</v>
      </c>
      <c r="BA539" s="1" t="s">
        <v>317</v>
      </c>
      <c r="BB539" s="7">
        <v>801130104</v>
      </c>
      <c r="BC539" s="8" t="s">
        <v>1126</v>
      </c>
    </row>
    <row r="540" spans="48:55">
      <c r="AV540" s="62">
        <f t="shared" si="39"/>
        <v>801130201</v>
      </c>
      <c r="AW540" s="7"/>
      <c r="AX540" s="7"/>
      <c r="AY540" s="8"/>
      <c r="AZ540" s="8" t="s">
        <v>36</v>
      </c>
      <c r="BA540" s="1" t="s">
        <v>1225</v>
      </c>
      <c r="BB540" s="7">
        <v>801130201</v>
      </c>
      <c r="BC540" s="8" t="s">
        <v>1126</v>
      </c>
    </row>
    <row r="541" spans="48:55">
      <c r="AV541" s="62">
        <f t="shared" si="39"/>
        <v>801130202</v>
      </c>
      <c r="AW541" s="7"/>
      <c r="AX541" s="7"/>
      <c r="AY541" s="8"/>
      <c r="AZ541" s="8" t="s">
        <v>36</v>
      </c>
      <c r="BA541" s="1" t="s">
        <v>1226</v>
      </c>
      <c r="BB541" s="7">
        <v>801130202</v>
      </c>
      <c r="BC541" s="8" t="s">
        <v>1126</v>
      </c>
    </row>
    <row r="542" spans="48:55">
      <c r="AV542" s="62">
        <f t="shared" si="39"/>
        <v>801130203</v>
      </c>
      <c r="AW542" s="7"/>
      <c r="AX542" s="7"/>
      <c r="AY542" s="8"/>
      <c r="AZ542" s="8" t="s">
        <v>36</v>
      </c>
      <c r="BA542" s="1" t="s">
        <v>1227</v>
      </c>
      <c r="BB542" s="7">
        <v>801130203</v>
      </c>
      <c r="BC542" s="8" t="s">
        <v>1126</v>
      </c>
    </row>
    <row r="543" spans="48:55">
      <c r="AV543" s="62">
        <f t="shared" si="39"/>
        <v>801130204</v>
      </c>
      <c r="AW543" s="7"/>
      <c r="AX543" s="7"/>
      <c r="AY543" s="8"/>
      <c r="AZ543" s="8" t="s">
        <v>36</v>
      </c>
      <c r="BA543" s="1" t="s">
        <v>1228</v>
      </c>
      <c r="BB543" s="7">
        <v>801130204</v>
      </c>
      <c r="BC543" s="8" t="s">
        <v>1126</v>
      </c>
    </row>
    <row r="544" spans="48:55">
      <c r="AV544" s="62">
        <f t="shared" si="39"/>
        <v>801140100</v>
      </c>
      <c r="AW544" s="7"/>
      <c r="AX544" s="7"/>
      <c r="AY544" s="8"/>
      <c r="AZ544" s="8" t="s">
        <v>36</v>
      </c>
      <c r="BA544" s="1" t="s">
        <v>899</v>
      </c>
      <c r="BB544" s="7">
        <v>801140100</v>
      </c>
      <c r="BC544" s="8" t="s">
        <v>1126</v>
      </c>
    </row>
    <row r="545" spans="48:55">
      <c r="AV545" s="62">
        <f t="shared" si="39"/>
        <v>801140101</v>
      </c>
      <c r="AW545" s="7"/>
      <c r="AX545" s="7"/>
      <c r="AY545" s="8"/>
      <c r="AZ545" s="8" t="s">
        <v>36</v>
      </c>
      <c r="BA545" s="1" t="s">
        <v>318</v>
      </c>
      <c r="BB545" s="7">
        <v>801140101</v>
      </c>
      <c r="BC545" s="8" t="s">
        <v>1126</v>
      </c>
    </row>
    <row r="546" spans="48:55">
      <c r="AV546" s="62">
        <f t="shared" si="39"/>
        <v>801140102</v>
      </c>
      <c r="AW546" s="7"/>
      <c r="AX546" s="7"/>
      <c r="AY546" s="8"/>
      <c r="AZ546" s="8" t="s">
        <v>36</v>
      </c>
      <c r="BA546" s="1" t="s">
        <v>319</v>
      </c>
      <c r="BB546" s="7">
        <v>801140102</v>
      </c>
      <c r="BC546" s="8" t="s">
        <v>1126</v>
      </c>
    </row>
    <row r="547" spans="48:55">
      <c r="AV547" s="62">
        <f t="shared" si="39"/>
        <v>801140103</v>
      </c>
      <c r="AW547" s="7"/>
      <c r="AX547" s="7"/>
      <c r="AY547" s="8"/>
      <c r="AZ547" s="8" t="s">
        <v>36</v>
      </c>
      <c r="BA547" s="1" t="s">
        <v>320</v>
      </c>
      <c r="BB547" s="7">
        <v>801140103</v>
      </c>
      <c r="BC547" s="8" t="s">
        <v>1126</v>
      </c>
    </row>
    <row r="548" spans="48:55">
      <c r="AV548" s="62">
        <f t="shared" si="39"/>
        <v>801140104</v>
      </c>
      <c r="AW548" s="7"/>
      <c r="AX548" s="7"/>
      <c r="AY548" s="8"/>
      <c r="AZ548" s="8" t="s">
        <v>36</v>
      </c>
      <c r="BA548" s="1" t="s">
        <v>321</v>
      </c>
      <c r="BB548" s="7">
        <v>801140104</v>
      </c>
      <c r="BC548" s="8" t="s">
        <v>1126</v>
      </c>
    </row>
    <row r="549" spans="48:55">
      <c r="AV549" s="62">
        <f t="shared" si="39"/>
        <v>801140201</v>
      </c>
      <c r="AW549" s="7"/>
      <c r="AX549" s="7"/>
      <c r="AY549" s="8"/>
      <c r="AZ549" s="8" t="s">
        <v>36</v>
      </c>
      <c r="BA549" s="1" t="s">
        <v>1229</v>
      </c>
      <c r="BB549" s="7">
        <v>801140201</v>
      </c>
      <c r="BC549" s="8" t="s">
        <v>1126</v>
      </c>
    </row>
    <row r="550" spans="48:55">
      <c r="AV550" s="62">
        <f t="shared" si="39"/>
        <v>801140202</v>
      </c>
      <c r="AW550" s="7"/>
      <c r="AX550" s="7"/>
      <c r="AY550" s="8"/>
      <c r="AZ550" s="8" t="s">
        <v>36</v>
      </c>
      <c r="BA550" s="1" t="s">
        <v>1230</v>
      </c>
      <c r="BB550" s="7">
        <v>801140202</v>
      </c>
      <c r="BC550" s="8" t="s">
        <v>1126</v>
      </c>
    </row>
    <row r="551" spans="48:55">
      <c r="AV551" s="62">
        <f t="shared" si="39"/>
        <v>801140203</v>
      </c>
      <c r="AW551" s="7"/>
      <c r="AX551" s="7"/>
      <c r="AY551" s="8"/>
      <c r="AZ551" s="8" t="s">
        <v>36</v>
      </c>
      <c r="BA551" s="1" t="s">
        <v>1231</v>
      </c>
      <c r="BB551" s="7">
        <v>801140203</v>
      </c>
      <c r="BC551" s="8" t="s">
        <v>1126</v>
      </c>
    </row>
    <row r="552" spans="48:55">
      <c r="AV552" s="62">
        <f t="shared" si="39"/>
        <v>801140204</v>
      </c>
      <c r="AW552" s="7"/>
      <c r="AX552" s="7"/>
      <c r="AY552" s="8"/>
      <c r="AZ552" s="8" t="s">
        <v>36</v>
      </c>
      <c r="BA552" s="1" t="s">
        <v>1232</v>
      </c>
      <c r="BB552" s="7">
        <v>801140204</v>
      </c>
      <c r="BC552" s="8" t="s">
        <v>1126</v>
      </c>
    </row>
    <row r="553" spans="48:55">
      <c r="AV553" s="62">
        <f t="shared" si="39"/>
        <v>801150100</v>
      </c>
      <c r="AW553" s="7"/>
      <c r="AX553" s="7"/>
      <c r="AY553" s="8"/>
      <c r="AZ553" s="8" t="s">
        <v>36</v>
      </c>
      <c r="BA553" s="1" t="s">
        <v>900</v>
      </c>
      <c r="BB553" s="7">
        <v>801150100</v>
      </c>
      <c r="BC553" s="8" t="s">
        <v>1126</v>
      </c>
    </row>
    <row r="554" spans="48:55">
      <c r="AV554" s="62">
        <f t="shared" si="39"/>
        <v>801150101</v>
      </c>
      <c r="AW554" s="7"/>
      <c r="AX554" s="7"/>
      <c r="AY554" s="8"/>
      <c r="AZ554" s="8" t="s">
        <v>36</v>
      </c>
      <c r="BA554" s="1" t="s">
        <v>322</v>
      </c>
      <c r="BB554" s="7">
        <v>801150101</v>
      </c>
      <c r="BC554" s="8" t="s">
        <v>1126</v>
      </c>
    </row>
    <row r="555" spans="48:55">
      <c r="AV555" s="62">
        <f t="shared" si="39"/>
        <v>801150102</v>
      </c>
      <c r="AW555" s="7"/>
      <c r="AX555" s="7"/>
      <c r="AY555" s="8"/>
      <c r="AZ555" s="8" t="s">
        <v>36</v>
      </c>
      <c r="BA555" s="1" t="s">
        <v>323</v>
      </c>
      <c r="BB555" s="7">
        <v>801150102</v>
      </c>
      <c r="BC555" s="8" t="s">
        <v>1126</v>
      </c>
    </row>
    <row r="556" spans="48:55">
      <c r="AV556" s="62">
        <f t="shared" si="39"/>
        <v>801150103</v>
      </c>
      <c r="AW556" s="7"/>
      <c r="AX556" s="7"/>
      <c r="AY556" s="8"/>
      <c r="AZ556" s="8" t="s">
        <v>36</v>
      </c>
      <c r="BA556" s="1" t="s">
        <v>324</v>
      </c>
      <c r="BB556" s="7">
        <v>801150103</v>
      </c>
      <c r="BC556" s="8" t="s">
        <v>1126</v>
      </c>
    </row>
    <row r="557" spans="48:55">
      <c r="AV557" s="62">
        <f t="shared" si="39"/>
        <v>801150104</v>
      </c>
      <c r="AW557" s="7"/>
      <c r="AX557" s="7"/>
      <c r="AY557" s="8"/>
      <c r="AZ557" s="8" t="s">
        <v>36</v>
      </c>
      <c r="BA557" s="1" t="s">
        <v>1233</v>
      </c>
      <c r="BB557" s="7">
        <v>801150104</v>
      </c>
      <c r="BC557" s="8" t="s">
        <v>1126</v>
      </c>
    </row>
    <row r="558" spans="48:55">
      <c r="AV558" s="62">
        <f t="shared" si="39"/>
        <v>801150201</v>
      </c>
      <c r="AW558" s="7"/>
      <c r="AX558" s="7"/>
      <c r="AY558" s="8"/>
      <c r="AZ558" s="8" t="s">
        <v>36</v>
      </c>
      <c r="BA558" s="1" t="s">
        <v>1234</v>
      </c>
      <c r="BB558" s="7">
        <v>801150201</v>
      </c>
      <c r="BC558" s="8" t="s">
        <v>1126</v>
      </c>
    </row>
    <row r="559" spans="48:55">
      <c r="AV559" s="62">
        <f t="shared" si="39"/>
        <v>801150202</v>
      </c>
      <c r="AW559" s="7"/>
      <c r="AX559" s="7"/>
      <c r="AY559" s="8"/>
      <c r="AZ559" s="8" t="s">
        <v>36</v>
      </c>
      <c r="BA559" s="1" t="s">
        <v>1235</v>
      </c>
      <c r="BB559" s="7">
        <v>801150202</v>
      </c>
      <c r="BC559" s="8" t="s">
        <v>1126</v>
      </c>
    </row>
    <row r="560" spans="48:55">
      <c r="AV560" s="62">
        <f t="shared" si="39"/>
        <v>801150203</v>
      </c>
      <c r="AW560" s="7"/>
      <c r="AX560" s="7"/>
      <c r="AY560" s="8"/>
      <c r="AZ560" s="8" t="s">
        <v>36</v>
      </c>
      <c r="BA560" s="1" t="s">
        <v>1236</v>
      </c>
      <c r="BB560" s="7">
        <v>801150203</v>
      </c>
      <c r="BC560" s="8" t="s">
        <v>1126</v>
      </c>
    </row>
    <row r="561" spans="48:55">
      <c r="AV561" s="62">
        <f t="shared" si="39"/>
        <v>801150204</v>
      </c>
      <c r="AW561" s="7"/>
      <c r="AX561" s="7"/>
      <c r="AY561" s="8"/>
      <c r="AZ561" s="8" t="s">
        <v>36</v>
      </c>
      <c r="BA561" s="1" t="s">
        <v>1237</v>
      </c>
      <c r="BB561" s="7">
        <v>801150204</v>
      </c>
      <c r="BC561" s="8" t="s">
        <v>1126</v>
      </c>
    </row>
    <row r="562" spans="48:55">
      <c r="AV562" s="62">
        <f t="shared" si="39"/>
        <v>801150205</v>
      </c>
      <c r="AW562" s="7"/>
      <c r="AX562" s="7"/>
      <c r="AY562" s="8"/>
      <c r="AZ562" s="8" t="s">
        <v>36</v>
      </c>
      <c r="BA562" s="1" t="s">
        <v>1238</v>
      </c>
      <c r="BB562" s="7">
        <v>801150205</v>
      </c>
      <c r="BC562" s="8" t="s">
        <v>1126</v>
      </c>
    </row>
    <row r="563" spans="48:55">
      <c r="AV563" s="62">
        <f t="shared" si="39"/>
        <v>801150206</v>
      </c>
      <c r="AW563" s="7"/>
      <c r="AX563" s="7"/>
      <c r="AY563" s="8"/>
      <c r="AZ563" s="8" t="s">
        <v>36</v>
      </c>
      <c r="BA563" s="1" t="s">
        <v>1239</v>
      </c>
      <c r="BB563" s="7">
        <v>801150206</v>
      </c>
      <c r="BC563" s="8" t="s">
        <v>1126</v>
      </c>
    </row>
    <row r="564" spans="48:55">
      <c r="AV564" s="62">
        <f t="shared" si="39"/>
        <v>101000000</v>
      </c>
      <c r="AW564" s="7"/>
      <c r="AX564" s="7"/>
      <c r="AY564" s="8"/>
      <c r="AZ564" s="8" t="s">
        <v>17</v>
      </c>
      <c r="BA564" s="1" t="s">
        <v>1356</v>
      </c>
      <c r="BB564" s="7">
        <v>101000000</v>
      </c>
      <c r="BC564" s="8" t="s">
        <v>326</v>
      </c>
    </row>
    <row r="565" spans="48:55">
      <c r="AV565" s="62">
        <f t="shared" si="39"/>
        <v>101010000</v>
      </c>
      <c r="AW565" s="7"/>
      <c r="AX565" s="7"/>
      <c r="AY565" s="8"/>
      <c r="AZ565" s="8" t="s">
        <v>17</v>
      </c>
      <c r="BA565" s="1" t="s">
        <v>325</v>
      </c>
      <c r="BB565" s="7">
        <v>101010000</v>
      </c>
      <c r="BC565" s="8" t="s">
        <v>326</v>
      </c>
    </row>
    <row r="566" spans="48:55">
      <c r="AV566" s="62">
        <f t="shared" si="39"/>
        <v>101010101</v>
      </c>
      <c r="AW566" s="7"/>
      <c r="AX566" s="7"/>
      <c r="AY566" s="8"/>
      <c r="AZ566" s="8" t="s">
        <v>17</v>
      </c>
      <c r="BA566" s="1" t="s">
        <v>1357</v>
      </c>
      <c r="BB566" s="7">
        <v>101010101</v>
      </c>
      <c r="BC566" s="8" t="s">
        <v>326</v>
      </c>
    </row>
    <row r="567" spans="48:55">
      <c r="AV567" s="62">
        <f t="shared" si="39"/>
        <v>101010102</v>
      </c>
      <c r="AW567" s="7"/>
      <c r="AX567" s="7"/>
      <c r="AY567" s="8"/>
      <c r="AZ567" s="8" t="s">
        <v>17</v>
      </c>
      <c r="BA567" s="1" t="s">
        <v>1358</v>
      </c>
      <c r="BB567" s="7">
        <v>101010102</v>
      </c>
      <c r="BC567" s="8" t="s">
        <v>326</v>
      </c>
    </row>
    <row r="568" spans="48:55">
      <c r="AV568" s="62">
        <f t="shared" si="39"/>
        <v>101010103</v>
      </c>
      <c r="AW568" s="7"/>
      <c r="AX568" s="7"/>
      <c r="AY568" s="8"/>
      <c r="AZ568" s="8" t="s">
        <v>17</v>
      </c>
      <c r="BA568" s="1" t="s">
        <v>1359</v>
      </c>
      <c r="BB568" s="7">
        <v>101010103</v>
      </c>
      <c r="BC568" s="8" t="s">
        <v>326</v>
      </c>
    </row>
    <row r="569" spans="48:55">
      <c r="AV569" s="62">
        <f t="shared" si="39"/>
        <v>101020000</v>
      </c>
      <c r="AW569" s="7"/>
      <c r="AX569" s="7"/>
      <c r="AY569" s="8"/>
      <c r="AZ569" s="8" t="s">
        <v>17</v>
      </c>
      <c r="BA569" s="1" t="s">
        <v>92</v>
      </c>
      <c r="BB569" s="7">
        <v>101020000</v>
      </c>
      <c r="BC569" s="8" t="s">
        <v>326</v>
      </c>
    </row>
    <row r="570" spans="48:55">
      <c r="AV570" s="62">
        <f t="shared" si="39"/>
        <v>101020101</v>
      </c>
      <c r="AW570" s="7"/>
      <c r="AX570" s="7"/>
      <c r="AY570" s="8"/>
      <c r="AZ570" s="8" t="s">
        <v>17</v>
      </c>
      <c r="BA570" s="1" t="s">
        <v>1360</v>
      </c>
      <c r="BB570" s="7">
        <v>101020101</v>
      </c>
      <c r="BC570" s="8" t="s">
        <v>326</v>
      </c>
    </row>
    <row r="571" spans="48:55">
      <c r="AV571" s="62">
        <f t="shared" si="39"/>
        <v>101020102</v>
      </c>
      <c r="AW571" s="7"/>
      <c r="AX571" s="7"/>
      <c r="AY571" s="8"/>
      <c r="AZ571" s="8" t="s">
        <v>17</v>
      </c>
      <c r="BA571" s="1" t="s">
        <v>1361</v>
      </c>
      <c r="BB571" s="7">
        <v>101020102</v>
      </c>
      <c r="BC571" s="8" t="s">
        <v>326</v>
      </c>
    </row>
    <row r="572" spans="48:55">
      <c r="AV572" s="62">
        <f t="shared" si="39"/>
        <v>101020201</v>
      </c>
      <c r="AW572" s="7"/>
      <c r="AX572" s="7"/>
      <c r="AY572" s="8"/>
      <c r="AZ572" s="8" t="s">
        <v>17</v>
      </c>
      <c r="BA572" s="1" t="s">
        <v>327</v>
      </c>
      <c r="BB572" s="7">
        <v>101020201</v>
      </c>
      <c r="BC572" s="8" t="s">
        <v>326</v>
      </c>
    </row>
    <row r="573" spans="48:55">
      <c r="AV573" s="62">
        <f t="shared" si="39"/>
        <v>101020301</v>
      </c>
      <c r="AW573" s="7"/>
      <c r="AX573" s="7"/>
      <c r="AY573" s="8"/>
      <c r="AZ573" s="8" t="s">
        <v>17</v>
      </c>
      <c r="BA573" s="1" t="s">
        <v>1362</v>
      </c>
      <c r="BB573" s="7">
        <v>101020301</v>
      </c>
      <c r="BC573" s="8" t="s">
        <v>326</v>
      </c>
    </row>
    <row r="574" spans="48:55">
      <c r="AV574" s="62">
        <f t="shared" si="39"/>
        <v>101030000</v>
      </c>
      <c r="AW574" s="7"/>
      <c r="AX574" s="7"/>
      <c r="AY574" s="8"/>
      <c r="AZ574" s="8" t="s">
        <v>17</v>
      </c>
      <c r="BA574" s="1" t="s">
        <v>330</v>
      </c>
      <c r="BB574" s="7">
        <v>101030000</v>
      </c>
      <c r="BC574" s="8" t="s">
        <v>326</v>
      </c>
    </row>
    <row r="575" spans="48:55">
      <c r="AV575" s="62">
        <f t="shared" si="39"/>
        <v>101030101</v>
      </c>
      <c r="AW575" s="7"/>
      <c r="AX575" s="7"/>
      <c r="AY575" s="8"/>
      <c r="AZ575" s="8" t="s">
        <v>17</v>
      </c>
      <c r="BA575" s="1" t="s">
        <v>1363</v>
      </c>
      <c r="BB575" s="7">
        <v>101030101</v>
      </c>
      <c r="BC575" s="8" t="s">
        <v>326</v>
      </c>
    </row>
    <row r="576" spans="48:55">
      <c r="AV576" s="62">
        <f t="shared" si="39"/>
        <v>101030102</v>
      </c>
      <c r="AW576" s="7"/>
      <c r="AX576" s="7"/>
      <c r="AY576" s="8"/>
      <c r="AZ576" s="8" t="s">
        <v>17</v>
      </c>
      <c r="BA576" s="1" t="s">
        <v>1364</v>
      </c>
      <c r="BB576" s="7">
        <v>101030102</v>
      </c>
      <c r="BC576" s="8" t="s">
        <v>326</v>
      </c>
    </row>
    <row r="577" spans="48:55">
      <c r="AV577" s="62">
        <f t="shared" si="39"/>
        <v>101030103</v>
      </c>
      <c r="AW577" s="7"/>
      <c r="AX577" s="7"/>
      <c r="AY577" s="8"/>
      <c r="AZ577" s="8" t="s">
        <v>17</v>
      </c>
      <c r="BA577" s="1" t="s">
        <v>1365</v>
      </c>
      <c r="BB577" s="7">
        <v>101030103</v>
      </c>
      <c r="BC577" s="8" t="s">
        <v>326</v>
      </c>
    </row>
    <row r="578" spans="48:55">
      <c r="AV578" s="62">
        <f t="shared" si="39"/>
        <v>101030201</v>
      </c>
      <c r="AW578" s="7"/>
      <c r="AX578" s="7"/>
      <c r="AY578" s="8"/>
      <c r="AZ578" s="8" t="s">
        <v>17</v>
      </c>
      <c r="BA578" s="1" t="s">
        <v>1366</v>
      </c>
      <c r="BB578" s="7">
        <v>101030201</v>
      </c>
      <c r="BC578" s="8" t="s">
        <v>326</v>
      </c>
    </row>
    <row r="579" spans="48:55">
      <c r="AV579" s="62">
        <f t="shared" si="39"/>
        <v>101030301</v>
      </c>
      <c r="AW579" s="7"/>
      <c r="AX579" s="7"/>
      <c r="AY579" s="8"/>
      <c r="AZ579" s="8" t="s">
        <v>17</v>
      </c>
      <c r="BA579" s="1" t="s">
        <v>1367</v>
      </c>
      <c r="BB579" s="7">
        <v>101030301</v>
      </c>
      <c r="BC579" s="8" t="s">
        <v>326</v>
      </c>
    </row>
    <row r="580" spans="48:55">
      <c r="AV580" s="62">
        <f t="shared" si="39"/>
        <v>101030401</v>
      </c>
      <c r="AW580" s="7"/>
      <c r="AX580" s="7"/>
      <c r="AY580" s="8"/>
      <c r="AZ580" s="8" t="s">
        <v>17</v>
      </c>
      <c r="BA580" s="1" t="s">
        <v>331</v>
      </c>
      <c r="BB580" s="7">
        <v>101030401</v>
      </c>
      <c r="BC580" s="8" t="s">
        <v>326</v>
      </c>
    </row>
    <row r="581" spans="48:55">
      <c r="AV581" s="62">
        <f t="shared" si="39"/>
        <v>101040000</v>
      </c>
      <c r="AW581" s="7"/>
      <c r="AX581" s="7"/>
      <c r="AY581" s="8"/>
      <c r="AZ581" s="8" t="s">
        <v>17</v>
      </c>
      <c r="BA581" s="1" t="s">
        <v>1368</v>
      </c>
      <c r="BB581" s="7">
        <v>101040000</v>
      </c>
      <c r="BC581" s="8" t="s">
        <v>326</v>
      </c>
    </row>
    <row r="582" spans="48:55">
      <c r="AV582" s="62">
        <f t="shared" si="39"/>
        <v>101040101</v>
      </c>
      <c r="AW582" s="7"/>
      <c r="AX582" s="7"/>
      <c r="AY582" s="8"/>
      <c r="AZ582" s="8" t="s">
        <v>17</v>
      </c>
      <c r="BA582" s="1" t="s">
        <v>1369</v>
      </c>
      <c r="BB582" s="7">
        <v>101040101</v>
      </c>
      <c r="BC582" s="8" t="s">
        <v>326</v>
      </c>
    </row>
    <row r="583" spans="48:55">
      <c r="AV583" s="62">
        <f t="shared" ref="AV583:AV646" si="40">$BB583</f>
        <v>101040102</v>
      </c>
      <c r="AW583" s="7"/>
      <c r="AX583" s="7"/>
      <c r="AY583" s="8"/>
      <c r="AZ583" s="8" t="s">
        <v>17</v>
      </c>
      <c r="BA583" s="1" t="s">
        <v>1370</v>
      </c>
      <c r="BB583" s="7">
        <v>101040102</v>
      </c>
      <c r="BC583" s="8" t="s">
        <v>326</v>
      </c>
    </row>
    <row r="584" spans="48:55">
      <c r="AV584" s="62">
        <f t="shared" si="40"/>
        <v>101040103</v>
      </c>
      <c r="AW584" s="7"/>
      <c r="AX584" s="7"/>
      <c r="AY584" s="8"/>
      <c r="AZ584" s="8" t="s">
        <v>17</v>
      </c>
      <c r="BA584" s="1" t="s">
        <v>1371</v>
      </c>
      <c r="BB584" s="7">
        <v>101040103</v>
      </c>
      <c r="BC584" s="8" t="s">
        <v>326</v>
      </c>
    </row>
    <row r="585" spans="48:55">
      <c r="AV585" s="62">
        <f t="shared" si="40"/>
        <v>101040104</v>
      </c>
      <c r="AW585" s="7"/>
      <c r="AX585" s="7"/>
      <c r="AY585" s="8"/>
      <c r="AZ585" s="8" t="s">
        <v>17</v>
      </c>
      <c r="BA585" s="1" t="s">
        <v>1372</v>
      </c>
      <c r="BB585" s="7">
        <v>101040104</v>
      </c>
      <c r="BC585" s="8" t="s">
        <v>326</v>
      </c>
    </row>
    <row r="586" spans="48:55">
      <c r="AV586" s="62">
        <f t="shared" si="40"/>
        <v>101040201</v>
      </c>
      <c r="AW586" s="7"/>
      <c r="AX586" s="7"/>
      <c r="AY586" s="8"/>
      <c r="AZ586" s="8" t="s">
        <v>17</v>
      </c>
      <c r="BA586" s="1" t="s">
        <v>1373</v>
      </c>
      <c r="BB586" s="7">
        <v>101040201</v>
      </c>
      <c r="BC586" s="8" t="s">
        <v>326</v>
      </c>
    </row>
    <row r="587" spans="48:55">
      <c r="AV587" s="62">
        <f t="shared" si="40"/>
        <v>101040301</v>
      </c>
      <c r="AW587" s="7"/>
      <c r="AX587" s="7"/>
      <c r="AY587" s="8"/>
      <c r="AZ587" s="8" t="s">
        <v>17</v>
      </c>
      <c r="BA587" s="1" t="s">
        <v>1374</v>
      </c>
      <c r="BB587" s="7">
        <v>101040301</v>
      </c>
      <c r="BC587" s="8" t="s">
        <v>326</v>
      </c>
    </row>
    <row r="588" spans="48:55">
      <c r="AV588" s="62">
        <f t="shared" si="40"/>
        <v>101050000</v>
      </c>
      <c r="AW588" s="7"/>
      <c r="AX588" s="7"/>
      <c r="AY588" s="8"/>
      <c r="AZ588" s="8" t="s">
        <v>17</v>
      </c>
      <c r="BA588" s="1" t="s">
        <v>18</v>
      </c>
      <c r="BB588" s="7">
        <v>101050000</v>
      </c>
      <c r="BC588" s="8" t="s">
        <v>326</v>
      </c>
    </row>
    <row r="589" spans="48:55">
      <c r="AV589" s="62">
        <f t="shared" si="40"/>
        <v>101050101</v>
      </c>
      <c r="AW589" s="7"/>
      <c r="AX589" s="7"/>
      <c r="AY589" s="8"/>
      <c r="AZ589" s="8" t="s">
        <v>17</v>
      </c>
      <c r="BA589" s="1" t="s">
        <v>1375</v>
      </c>
      <c r="BB589" s="7">
        <v>101050101</v>
      </c>
      <c r="BC589" s="8" t="s">
        <v>326</v>
      </c>
    </row>
    <row r="590" spans="48:55">
      <c r="AV590" s="62">
        <f t="shared" si="40"/>
        <v>101050201</v>
      </c>
      <c r="AW590" s="7"/>
      <c r="AX590" s="7"/>
      <c r="AY590" s="8"/>
      <c r="AZ590" s="8" t="s">
        <v>17</v>
      </c>
      <c r="BA590" s="1" t="s">
        <v>1376</v>
      </c>
      <c r="BB590" s="7">
        <v>101050201</v>
      </c>
      <c r="BC590" s="8" t="s">
        <v>326</v>
      </c>
    </row>
    <row r="591" spans="48:55">
      <c r="AV591" s="62">
        <f t="shared" si="40"/>
        <v>102000000</v>
      </c>
      <c r="AW591" s="7"/>
      <c r="AX591" s="7"/>
      <c r="AY591" s="8"/>
      <c r="AZ591" s="8" t="s">
        <v>17</v>
      </c>
      <c r="BA591" s="1" t="s">
        <v>335</v>
      </c>
      <c r="BB591" s="7">
        <v>102000000</v>
      </c>
      <c r="BC591" s="8" t="s">
        <v>326</v>
      </c>
    </row>
    <row r="592" spans="48:55">
      <c r="AV592" s="62">
        <f t="shared" si="40"/>
        <v>102010000</v>
      </c>
      <c r="AW592" s="7"/>
      <c r="AX592" s="7"/>
      <c r="AY592" s="8"/>
      <c r="AZ592" s="8" t="s">
        <v>17</v>
      </c>
      <c r="BA592" s="1" t="s">
        <v>1377</v>
      </c>
      <c r="BB592" s="7">
        <v>102010000</v>
      </c>
      <c r="BC592" s="8" t="s">
        <v>326</v>
      </c>
    </row>
    <row r="593" spans="48:55">
      <c r="AV593" s="62">
        <f t="shared" si="40"/>
        <v>102010101</v>
      </c>
      <c r="AW593" s="7"/>
      <c r="AX593" s="7"/>
      <c r="AY593" s="8"/>
      <c r="AZ593" s="8" t="s">
        <v>17</v>
      </c>
      <c r="BA593" s="1" t="s">
        <v>1378</v>
      </c>
      <c r="BB593" s="7">
        <v>102010101</v>
      </c>
      <c r="BC593" s="8" t="s">
        <v>326</v>
      </c>
    </row>
    <row r="594" spans="48:55">
      <c r="AV594" s="62">
        <f t="shared" si="40"/>
        <v>102020000</v>
      </c>
      <c r="AW594" s="7"/>
      <c r="AX594" s="7"/>
      <c r="AY594" s="8"/>
      <c r="AZ594" s="8" t="s">
        <v>17</v>
      </c>
      <c r="BA594" s="1" t="s">
        <v>1379</v>
      </c>
      <c r="BB594" s="7">
        <v>102020000</v>
      </c>
      <c r="BC594" s="8" t="s">
        <v>326</v>
      </c>
    </row>
    <row r="595" spans="48:55">
      <c r="AV595" s="62">
        <f t="shared" si="40"/>
        <v>102020101</v>
      </c>
      <c r="AW595" s="7"/>
      <c r="AX595" s="7"/>
      <c r="AY595" s="8"/>
      <c r="AZ595" s="8" t="s">
        <v>17</v>
      </c>
      <c r="BA595" s="1" t="s">
        <v>1380</v>
      </c>
      <c r="BB595" s="7">
        <v>102020101</v>
      </c>
      <c r="BC595" s="8" t="s">
        <v>326</v>
      </c>
    </row>
    <row r="596" spans="48:55">
      <c r="AV596" s="62">
        <f t="shared" si="40"/>
        <v>102020102</v>
      </c>
      <c r="AW596" s="7"/>
      <c r="AX596" s="7"/>
      <c r="AY596" s="8"/>
      <c r="AZ596" s="8" t="s">
        <v>17</v>
      </c>
      <c r="BA596" s="1" t="s">
        <v>1381</v>
      </c>
      <c r="BB596" s="7">
        <v>102020102</v>
      </c>
      <c r="BC596" s="8" t="s">
        <v>326</v>
      </c>
    </row>
    <row r="597" spans="48:55">
      <c r="AV597" s="62">
        <f t="shared" si="40"/>
        <v>102020103</v>
      </c>
      <c r="AW597" s="7"/>
      <c r="AX597" s="7"/>
      <c r="AY597" s="8"/>
      <c r="AZ597" s="8" t="s">
        <v>17</v>
      </c>
      <c r="BA597" s="1" t="s">
        <v>328</v>
      </c>
      <c r="BB597" s="7">
        <v>102020103</v>
      </c>
      <c r="BC597" s="8" t="s">
        <v>326</v>
      </c>
    </row>
    <row r="598" spans="48:55">
      <c r="AV598" s="62">
        <f t="shared" si="40"/>
        <v>102020104</v>
      </c>
      <c r="AW598" s="7"/>
      <c r="AX598" s="7"/>
      <c r="AY598" s="8"/>
      <c r="AZ598" s="8" t="s">
        <v>17</v>
      </c>
      <c r="BA598" s="1" t="s">
        <v>1382</v>
      </c>
      <c r="BB598" s="7">
        <v>102020104</v>
      </c>
      <c r="BC598" s="8" t="s">
        <v>326</v>
      </c>
    </row>
    <row r="599" spans="48:55">
      <c r="AV599" s="62">
        <f t="shared" si="40"/>
        <v>102030000</v>
      </c>
      <c r="AW599" s="7"/>
      <c r="AX599" s="7"/>
      <c r="AY599" s="8"/>
      <c r="AZ599" s="8" t="s">
        <v>17</v>
      </c>
      <c r="BA599" s="1" t="s">
        <v>1383</v>
      </c>
      <c r="BB599" s="7">
        <v>102030000</v>
      </c>
      <c r="BC599" s="8" t="s">
        <v>326</v>
      </c>
    </row>
    <row r="600" spans="48:55">
      <c r="AV600" s="62">
        <f t="shared" si="40"/>
        <v>102030101</v>
      </c>
      <c r="AW600" s="7"/>
      <c r="AX600" s="7"/>
      <c r="AY600" s="8"/>
      <c r="AZ600" s="8" t="s">
        <v>17</v>
      </c>
      <c r="BA600" s="1" t="s">
        <v>1384</v>
      </c>
      <c r="BB600" s="7">
        <v>102030101</v>
      </c>
      <c r="BC600" s="8" t="s">
        <v>326</v>
      </c>
    </row>
    <row r="601" spans="48:55">
      <c r="AV601" s="62">
        <f t="shared" si="40"/>
        <v>102030201</v>
      </c>
      <c r="AW601" s="7"/>
      <c r="AX601" s="7"/>
      <c r="AY601" s="8"/>
      <c r="AZ601" s="8" t="s">
        <v>17</v>
      </c>
      <c r="BA601" s="1" t="s">
        <v>1385</v>
      </c>
      <c r="BB601" s="7">
        <v>102030201</v>
      </c>
      <c r="BC601" s="8" t="s">
        <v>326</v>
      </c>
    </row>
    <row r="602" spans="48:55">
      <c r="AV602" s="62">
        <f t="shared" si="40"/>
        <v>102040000</v>
      </c>
      <c r="AW602" s="7"/>
      <c r="AX602" s="7"/>
      <c r="AY602" s="8"/>
      <c r="AZ602" s="8" t="s">
        <v>17</v>
      </c>
      <c r="BA602" s="1" t="s">
        <v>1386</v>
      </c>
      <c r="BB602" s="7">
        <v>102040000</v>
      </c>
      <c r="BC602" s="8" t="s">
        <v>326</v>
      </c>
    </row>
    <row r="603" spans="48:55">
      <c r="AV603" s="62">
        <f t="shared" si="40"/>
        <v>102040101</v>
      </c>
      <c r="AW603" s="7"/>
      <c r="AX603" s="7"/>
      <c r="AY603" s="8"/>
      <c r="AZ603" s="8" t="s">
        <v>17</v>
      </c>
      <c r="BA603" s="1" t="s">
        <v>1387</v>
      </c>
      <c r="BB603" s="7">
        <v>102040101</v>
      </c>
      <c r="BC603" s="8" t="s">
        <v>326</v>
      </c>
    </row>
    <row r="604" spans="48:55">
      <c r="AV604" s="62">
        <f t="shared" si="40"/>
        <v>102040201</v>
      </c>
      <c r="AW604" s="7"/>
      <c r="AX604" s="7"/>
      <c r="AY604" s="8"/>
      <c r="AZ604" s="8" t="s">
        <v>17</v>
      </c>
      <c r="BA604" s="1" t="s">
        <v>1388</v>
      </c>
      <c r="BB604" s="7">
        <v>102040201</v>
      </c>
      <c r="BC604" s="8" t="s">
        <v>326</v>
      </c>
    </row>
    <row r="605" spans="48:55">
      <c r="AV605" s="62">
        <f t="shared" si="40"/>
        <v>102040301</v>
      </c>
      <c r="AW605" s="7"/>
      <c r="AX605" s="7"/>
      <c r="AY605" s="8"/>
      <c r="AZ605" s="8" t="s">
        <v>17</v>
      </c>
      <c r="BA605" s="1" t="s">
        <v>1389</v>
      </c>
      <c r="BB605" s="7">
        <v>102040301</v>
      </c>
      <c r="BC605" s="8" t="s">
        <v>326</v>
      </c>
    </row>
    <row r="606" spans="48:55">
      <c r="AV606" s="62">
        <f t="shared" si="40"/>
        <v>102040302</v>
      </c>
      <c r="AW606" s="7"/>
      <c r="AX606" s="7"/>
      <c r="AY606" s="8"/>
      <c r="AZ606" s="8" t="s">
        <v>17</v>
      </c>
      <c r="BA606" s="1" t="s">
        <v>1412</v>
      </c>
      <c r="BB606" s="7">
        <v>102040302</v>
      </c>
      <c r="BC606" s="8" t="s">
        <v>1413</v>
      </c>
    </row>
    <row r="607" spans="48:55">
      <c r="AV607" s="62">
        <f t="shared" si="40"/>
        <v>102040401</v>
      </c>
      <c r="AW607" s="7"/>
      <c r="AX607" s="7"/>
      <c r="AY607" s="8"/>
      <c r="AZ607" s="8" t="s">
        <v>17</v>
      </c>
      <c r="BA607" s="1" t="s">
        <v>1390</v>
      </c>
      <c r="BB607" s="7">
        <v>102040401</v>
      </c>
      <c r="BC607" s="8" t="s">
        <v>326</v>
      </c>
    </row>
    <row r="608" spans="48:55">
      <c r="AV608" s="62">
        <f t="shared" si="40"/>
        <v>102050000</v>
      </c>
      <c r="AW608" s="7"/>
      <c r="AX608" s="7"/>
      <c r="AY608" s="8"/>
      <c r="AZ608" s="8" t="s">
        <v>17</v>
      </c>
      <c r="BA608" s="1" t="s">
        <v>1414</v>
      </c>
      <c r="BB608" s="7">
        <v>102050000</v>
      </c>
      <c r="BC608" s="8" t="s">
        <v>1413</v>
      </c>
    </row>
    <row r="609" spans="48:55">
      <c r="AV609" s="62">
        <f t="shared" si="40"/>
        <v>102050101</v>
      </c>
      <c r="AW609" s="7"/>
      <c r="AX609" s="7"/>
      <c r="AY609" s="8"/>
      <c r="AZ609" s="8" t="s">
        <v>17</v>
      </c>
      <c r="BA609" s="1" t="s">
        <v>1415</v>
      </c>
      <c r="BB609" s="7">
        <v>102050101</v>
      </c>
      <c r="BC609" s="8" t="s">
        <v>1413</v>
      </c>
    </row>
    <row r="610" spans="48:55">
      <c r="AV610" s="62">
        <f t="shared" si="40"/>
        <v>102050102</v>
      </c>
      <c r="AW610" s="7"/>
      <c r="AX610" s="7"/>
      <c r="AY610" s="8"/>
      <c r="AZ610" s="8" t="s">
        <v>17</v>
      </c>
      <c r="BA610" s="1" t="s">
        <v>1416</v>
      </c>
      <c r="BB610" s="7">
        <v>102050102</v>
      </c>
      <c r="BC610" s="8" t="s">
        <v>1413</v>
      </c>
    </row>
    <row r="611" spans="48:55">
      <c r="AV611" s="62">
        <f t="shared" si="40"/>
        <v>102050103</v>
      </c>
      <c r="AW611" s="7"/>
      <c r="AX611" s="7"/>
      <c r="AY611" s="8"/>
      <c r="AZ611" s="8" t="s">
        <v>17</v>
      </c>
      <c r="BA611" s="1" t="s">
        <v>1417</v>
      </c>
      <c r="BB611" s="7">
        <v>102050103</v>
      </c>
      <c r="BC611" s="8" t="s">
        <v>1413</v>
      </c>
    </row>
    <row r="612" spans="48:55">
      <c r="AV612" s="62">
        <f t="shared" si="40"/>
        <v>102050201</v>
      </c>
      <c r="AW612" s="7"/>
      <c r="AX612" s="7"/>
      <c r="AY612" s="8"/>
      <c r="AZ612" s="8" t="s">
        <v>17</v>
      </c>
      <c r="BA612" s="1" t="s">
        <v>1284</v>
      </c>
      <c r="BB612" s="7">
        <v>102050201</v>
      </c>
      <c r="BC612" s="8" t="s">
        <v>336</v>
      </c>
    </row>
    <row r="613" spans="48:55">
      <c r="AV613" s="62">
        <f t="shared" si="40"/>
        <v>102050301</v>
      </c>
      <c r="AW613" s="7"/>
      <c r="AX613" s="7"/>
      <c r="AY613" s="8"/>
      <c r="AZ613" s="8" t="s">
        <v>17</v>
      </c>
      <c r="BA613" s="1" t="s">
        <v>1285</v>
      </c>
      <c r="BB613" s="7">
        <v>102050301</v>
      </c>
      <c r="BC613" s="8" t="s">
        <v>336</v>
      </c>
    </row>
    <row r="614" spans="48:55">
      <c r="AV614" s="62">
        <f t="shared" si="40"/>
        <v>102050302</v>
      </c>
      <c r="AW614" s="7"/>
      <c r="AX614" s="7"/>
      <c r="AY614" s="8"/>
      <c r="AZ614" s="8" t="s">
        <v>17</v>
      </c>
      <c r="BA614" s="1" t="s">
        <v>1286</v>
      </c>
      <c r="BB614" s="7">
        <v>102050302</v>
      </c>
      <c r="BC614" s="8" t="s">
        <v>336</v>
      </c>
    </row>
    <row r="615" spans="48:55">
      <c r="AV615" s="62">
        <f t="shared" si="40"/>
        <v>102060000</v>
      </c>
      <c r="AW615" s="7"/>
      <c r="AX615" s="7"/>
      <c r="AY615" s="8"/>
      <c r="AZ615" s="8" t="s">
        <v>17</v>
      </c>
      <c r="BA615" s="1" t="s">
        <v>1287</v>
      </c>
      <c r="BB615" s="7">
        <v>102060000</v>
      </c>
      <c r="BC615" s="8" t="s">
        <v>336</v>
      </c>
    </row>
    <row r="616" spans="48:55">
      <c r="AV616" s="62">
        <f t="shared" si="40"/>
        <v>102060101</v>
      </c>
      <c r="AW616" s="7"/>
      <c r="AX616" s="7"/>
      <c r="AY616" s="8"/>
      <c r="AZ616" s="8" t="s">
        <v>17</v>
      </c>
      <c r="BA616" s="1" t="s">
        <v>1288</v>
      </c>
      <c r="BB616" s="7">
        <v>102060101</v>
      </c>
      <c r="BC616" s="8" t="s">
        <v>336</v>
      </c>
    </row>
    <row r="617" spans="48:55">
      <c r="AV617" s="62">
        <f t="shared" si="40"/>
        <v>102060102</v>
      </c>
      <c r="AW617" s="7"/>
      <c r="AX617" s="7"/>
      <c r="AY617" s="8"/>
      <c r="AZ617" s="8" t="s">
        <v>17</v>
      </c>
      <c r="BA617" s="1" t="s">
        <v>1289</v>
      </c>
      <c r="BB617" s="7">
        <v>102060102</v>
      </c>
      <c r="BC617" s="8" t="s">
        <v>336</v>
      </c>
    </row>
    <row r="618" spans="48:55">
      <c r="AV618" s="62">
        <f t="shared" si="40"/>
        <v>102060201</v>
      </c>
      <c r="AW618" s="7"/>
      <c r="AX618" s="7"/>
      <c r="AY618" s="8"/>
      <c r="AZ618" s="8" t="s">
        <v>17</v>
      </c>
      <c r="BA618" s="1" t="s">
        <v>1290</v>
      </c>
      <c r="BB618" s="7">
        <v>102060201</v>
      </c>
      <c r="BC618" s="8" t="s">
        <v>336</v>
      </c>
    </row>
    <row r="619" spans="48:55">
      <c r="AV619" s="62">
        <f t="shared" si="40"/>
        <v>102060301</v>
      </c>
      <c r="AW619" s="7"/>
      <c r="AX619" s="7"/>
      <c r="AY619" s="8"/>
      <c r="AZ619" s="8" t="s">
        <v>17</v>
      </c>
      <c r="BA619" s="1" t="s">
        <v>1291</v>
      </c>
      <c r="BB619" s="7">
        <v>102060301</v>
      </c>
      <c r="BC619" s="8" t="s">
        <v>336</v>
      </c>
    </row>
    <row r="620" spans="48:55">
      <c r="AV620" s="62">
        <f t="shared" si="40"/>
        <v>102070000</v>
      </c>
      <c r="AW620" s="7"/>
      <c r="AX620" s="7"/>
      <c r="AY620" s="8"/>
      <c r="AZ620" s="8" t="s">
        <v>17</v>
      </c>
      <c r="BA620" s="1" t="s">
        <v>329</v>
      </c>
      <c r="BB620" s="7">
        <v>102070000</v>
      </c>
      <c r="BC620" s="8" t="s">
        <v>336</v>
      </c>
    </row>
    <row r="621" spans="48:55">
      <c r="AV621" s="62">
        <f t="shared" si="40"/>
        <v>102070101</v>
      </c>
      <c r="AW621" s="7"/>
      <c r="AX621" s="7"/>
      <c r="AY621" s="8"/>
      <c r="AZ621" s="8" t="s">
        <v>17</v>
      </c>
      <c r="BA621" s="1" t="s">
        <v>1418</v>
      </c>
      <c r="BB621" s="7">
        <v>102070101</v>
      </c>
      <c r="BC621" s="8" t="s">
        <v>1413</v>
      </c>
    </row>
    <row r="622" spans="48:55">
      <c r="AV622" s="62">
        <f t="shared" si="40"/>
        <v>102070102</v>
      </c>
      <c r="AW622" s="7"/>
      <c r="AX622" s="7"/>
      <c r="AY622" s="8"/>
      <c r="AZ622" s="8" t="s">
        <v>17</v>
      </c>
      <c r="BA622" s="1" t="s">
        <v>1419</v>
      </c>
      <c r="BB622" s="7">
        <v>102070102</v>
      </c>
      <c r="BC622" s="8" t="s">
        <v>1413</v>
      </c>
    </row>
    <row r="623" spans="48:55">
      <c r="AV623" s="62">
        <f t="shared" si="40"/>
        <v>102070201</v>
      </c>
      <c r="AW623" s="7"/>
      <c r="AX623" s="7"/>
      <c r="AY623" s="8"/>
      <c r="AZ623" s="8" t="s">
        <v>17</v>
      </c>
      <c r="BA623" s="1" t="s">
        <v>1420</v>
      </c>
      <c r="BB623" s="7">
        <v>102070201</v>
      </c>
      <c r="BC623" s="8" t="s">
        <v>1413</v>
      </c>
    </row>
    <row r="624" spans="48:55">
      <c r="AV624" s="62">
        <f t="shared" si="40"/>
        <v>102070301</v>
      </c>
      <c r="AW624" s="7"/>
      <c r="AX624" s="7"/>
      <c r="AY624" s="8"/>
      <c r="AZ624" s="8" t="s">
        <v>17</v>
      </c>
      <c r="BA624" s="1" t="s">
        <v>1421</v>
      </c>
      <c r="BB624" s="7">
        <v>102070301</v>
      </c>
      <c r="BC624" s="8" t="s">
        <v>1413</v>
      </c>
    </row>
    <row r="625" spans="48:55">
      <c r="AV625" s="62">
        <f t="shared" si="40"/>
        <v>102070302</v>
      </c>
      <c r="AW625" s="7"/>
      <c r="AX625" s="7"/>
      <c r="AY625" s="8"/>
      <c r="AZ625" s="8" t="s">
        <v>17</v>
      </c>
      <c r="BA625" s="1" t="s">
        <v>1422</v>
      </c>
      <c r="BB625" s="7">
        <v>102070302</v>
      </c>
      <c r="BC625" s="8" t="s">
        <v>1413</v>
      </c>
    </row>
    <row r="626" spans="48:55">
      <c r="AV626" s="62">
        <f t="shared" si="40"/>
        <v>102070401</v>
      </c>
      <c r="AW626" s="7"/>
      <c r="AX626" s="7"/>
      <c r="AY626" s="8"/>
      <c r="AZ626" s="8" t="s">
        <v>17</v>
      </c>
      <c r="BA626" s="1" t="s">
        <v>1391</v>
      </c>
      <c r="BB626" s="7">
        <v>102070401</v>
      </c>
      <c r="BC626" s="8" t="s">
        <v>326</v>
      </c>
    </row>
    <row r="627" spans="48:55">
      <c r="AV627" s="62">
        <f t="shared" si="40"/>
        <v>102070501</v>
      </c>
      <c r="AW627" s="7"/>
      <c r="AX627" s="7"/>
      <c r="AY627" s="8"/>
      <c r="AZ627" s="8" t="s">
        <v>17</v>
      </c>
      <c r="BA627" s="1" t="s">
        <v>1392</v>
      </c>
      <c r="BB627" s="7">
        <v>102070501</v>
      </c>
      <c r="BC627" s="8" t="s">
        <v>326</v>
      </c>
    </row>
    <row r="628" spans="48:55">
      <c r="AV628" s="62">
        <f t="shared" si="40"/>
        <v>102070601</v>
      </c>
      <c r="AW628" s="7"/>
      <c r="AX628" s="7"/>
      <c r="AY628" s="8"/>
      <c r="AZ628" s="8" t="s">
        <v>17</v>
      </c>
      <c r="BA628" s="1" t="s">
        <v>1393</v>
      </c>
      <c r="BB628" s="7">
        <v>102070601</v>
      </c>
      <c r="BC628" s="8" t="s">
        <v>326</v>
      </c>
    </row>
    <row r="629" spans="48:55">
      <c r="AV629" s="62">
        <f t="shared" si="40"/>
        <v>102080000</v>
      </c>
      <c r="AW629" s="7"/>
      <c r="AX629" s="7"/>
      <c r="AY629" s="8"/>
      <c r="AZ629" s="8" t="s">
        <v>17</v>
      </c>
      <c r="BA629" s="1" t="s">
        <v>19</v>
      </c>
      <c r="BB629" s="7">
        <v>102080000</v>
      </c>
      <c r="BC629" s="8" t="s">
        <v>336</v>
      </c>
    </row>
    <row r="630" spans="48:55">
      <c r="AV630" s="62">
        <f t="shared" si="40"/>
        <v>102080101</v>
      </c>
      <c r="AW630" s="7"/>
      <c r="AX630" s="7"/>
      <c r="AY630" s="8"/>
      <c r="AZ630" s="8" t="s">
        <v>17</v>
      </c>
      <c r="BA630" s="1" t="s">
        <v>1292</v>
      </c>
      <c r="BB630" s="7">
        <v>102080101</v>
      </c>
      <c r="BC630" s="8" t="s">
        <v>336</v>
      </c>
    </row>
    <row r="631" spans="48:55">
      <c r="AV631" s="62">
        <f t="shared" si="40"/>
        <v>102080201</v>
      </c>
      <c r="AW631" s="7"/>
      <c r="AX631" s="7"/>
      <c r="AY631" s="8"/>
      <c r="AZ631" s="8" t="s">
        <v>17</v>
      </c>
      <c r="BA631" s="1" t="s">
        <v>1293</v>
      </c>
      <c r="BB631" s="7">
        <v>102080201</v>
      </c>
      <c r="BC631" s="8" t="s">
        <v>336</v>
      </c>
    </row>
    <row r="632" spans="48:55">
      <c r="AV632" s="62">
        <f t="shared" si="40"/>
        <v>102080301</v>
      </c>
      <c r="AW632" s="7"/>
      <c r="AX632" s="7"/>
      <c r="AY632" s="8"/>
      <c r="AZ632" s="8" t="s">
        <v>17</v>
      </c>
      <c r="BA632" s="1" t="s">
        <v>1294</v>
      </c>
      <c r="BB632" s="7">
        <v>102080301</v>
      </c>
      <c r="BC632" s="8" t="s">
        <v>336</v>
      </c>
    </row>
    <row r="633" spans="48:55">
      <c r="AV633" s="62">
        <f t="shared" si="40"/>
        <v>102080302</v>
      </c>
      <c r="AW633" s="7"/>
      <c r="AX633" s="7"/>
      <c r="AY633" s="8"/>
      <c r="AZ633" s="8" t="s">
        <v>17</v>
      </c>
      <c r="BA633" s="1" t="s">
        <v>1295</v>
      </c>
      <c r="BB633" s="7">
        <v>102080302</v>
      </c>
      <c r="BC633" s="8" t="s">
        <v>336</v>
      </c>
    </row>
    <row r="634" spans="48:55">
      <c r="AV634" s="62">
        <f t="shared" si="40"/>
        <v>102090000</v>
      </c>
      <c r="AW634" s="7"/>
      <c r="AX634" s="7"/>
      <c r="AY634" s="8"/>
      <c r="AZ634" s="8" t="s">
        <v>17</v>
      </c>
      <c r="BA634" s="1" t="s">
        <v>1296</v>
      </c>
      <c r="BB634" s="7">
        <v>102090000</v>
      </c>
      <c r="BC634" s="8" t="s">
        <v>336</v>
      </c>
    </row>
    <row r="635" spans="48:55">
      <c r="AV635" s="62">
        <f t="shared" si="40"/>
        <v>102090101</v>
      </c>
      <c r="AW635" s="7"/>
      <c r="AX635" s="7"/>
      <c r="AY635" s="8"/>
      <c r="AZ635" s="8" t="s">
        <v>17</v>
      </c>
      <c r="BA635" s="1" t="s">
        <v>1297</v>
      </c>
      <c r="BB635" s="7">
        <v>102090101</v>
      </c>
      <c r="BC635" s="8" t="s">
        <v>336</v>
      </c>
    </row>
    <row r="636" spans="48:55">
      <c r="AV636" s="62">
        <f t="shared" si="40"/>
        <v>102090102</v>
      </c>
      <c r="AW636" s="7"/>
      <c r="AX636" s="7"/>
      <c r="AY636" s="8"/>
      <c r="AZ636" s="8" t="s">
        <v>17</v>
      </c>
      <c r="BA636" s="1" t="s">
        <v>1298</v>
      </c>
      <c r="BB636" s="7">
        <v>102090102</v>
      </c>
      <c r="BC636" s="8" t="s">
        <v>336</v>
      </c>
    </row>
    <row r="637" spans="48:55">
      <c r="AV637" s="62">
        <f t="shared" si="40"/>
        <v>102090201</v>
      </c>
      <c r="AW637" s="7"/>
      <c r="AX637" s="7"/>
      <c r="AY637" s="8"/>
      <c r="AZ637" s="8" t="s">
        <v>17</v>
      </c>
      <c r="BA637" s="1" t="s">
        <v>1299</v>
      </c>
      <c r="BB637" s="7">
        <v>102090201</v>
      </c>
      <c r="BC637" s="8" t="s">
        <v>336</v>
      </c>
    </row>
    <row r="638" spans="48:55">
      <c r="AV638" s="62">
        <f t="shared" si="40"/>
        <v>102100000</v>
      </c>
      <c r="AW638" s="7"/>
      <c r="AX638" s="7"/>
      <c r="AY638" s="8"/>
      <c r="AZ638" s="8" t="s">
        <v>17</v>
      </c>
      <c r="BA638" s="1" t="s">
        <v>1300</v>
      </c>
      <c r="BB638" s="7">
        <v>102100000</v>
      </c>
      <c r="BC638" s="8" t="s">
        <v>336</v>
      </c>
    </row>
    <row r="639" spans="48:55">
      <c r="AV639" s="62">
        <f t="shared" si="40"/>
        <v>102100101</v>
      </c>
      <c r="AW639" s="7"/>
      <c r="AX639" s="7"/>
      <c r="AY639" s="8"/>
      <c r="AZ639" s="8" t="s">
        <v>17</v>
      </c>
      <c r="BA639" s="1" t="s">
        <v>1301</v>
      </c>
      <c r="BB639" s="7">
        <v>102100101</v>
      </c>
      <c r="BC639" s="8" t="s">
        <v>336</v>
      </c>
    </row>
    <row r="640" spans="48:55">
      <c r="AV640" s="62">
        <f t="shared" si="40"/>
        <v>102100102</v>
      </c>
      <c r="AW640" s="7"/>
      <c r="AX640" s="7"/>
      <c r="AY640" s="8"/>
      <c r="AZ640" s="8" t="s">
        <v>17</v>
      </c>
      <c r="BA640" s="1" t="s">
        <v>1302</v>
      </c>
      <c r="BB640" s="7">
        <v>102100102</v>
      </c>
      <c r="BC640" s="8" t="s">
        <v>336</v>
      </c>
    </row>
    <row r="641" spans="48:55">
      <c r="AV641" s="62">
        <f t="shared" si="40"/>
        <v>102110000</v>
      </c>
      <c r="AW641" s="7"/>
      <c r="AX641" s="7"/>
      <c r="AY641" s="8"/>
      <c r="AZ641" s="8" t="s">
        <v>17</v>
      </c>
      <c r="BA641" s="1" t="s">
        <v>1303</v>
      </c>
      <c r="BB641" s="7">
        <v>102110000</v>
      </c>
      <c r="BC641" s="8" t="s">
        <v>336</v>
      </c>
    </row>
    <row r="642" spans="48:55">
      <c r="AV642" s="62">
        <f t="shared" si="40"/>
        <v>102110101</v>
      </c>
      <c r="AW642" s="7"/>
      <c r="AX642" s="7"/>
      <c r="AY642" s="8"/>
      <c r="AZ642" s="8" t="s">
        <v>17</v>
      </c>
      <c r="BA642" s="1" t="s">
        <v>1304</v>
      </c>
      <c r="BB642" s="7">
        <v>102110101</v>
      </c>
      <c r="BC642" s="8" t="s">
        <v>336</v>
      </c>
    </row>
    <row r="643" spans="48:55">
      <c r="AV643" s="62">
        <f t="shared" si="40"/>
        <v>102110102</v>
      </c>
      <c r="AW643" s="7"/>
      <c r="AX643" s="7"/>
      <c r="AY643" s="8"/>
      <c r="AZ643" s="8" t="s">
        <v>17</v>
      </c>
      <c r="BA643" s="1" t="s">
        <v>1305</v>
      </c>
      <c r="BB643" s="7">
        <v>102110102</v>
      </c>
      <c r="BC643" s="8" t="s">
        <v>336</v>
      </c>
    </row>
    <row r="644" spans="48:55">
      <c r="AV644" s="62">
        <f t="shared" si="40"/>
        <v>102110201</v>
      </c>
      <c r="AW644" s="7"/>
      <c r="AX644" s="7"/>
      <c r="AY644" s="8"/>
      <c r="AZ644" s="8" t="s">
        <v>17</v>
      </c>
      <c r="BA644" s="1" t="s">
        <v>1306</v>
      </c>
      <c r="BB644" s="7">
        <v>102110201</v>
      </c>
      <c r="BC644" s="8" t="s">
        <v>336</v>
      </c>
    </row>
    <row r="645" spans="48:55">
      <c r="AV645" s="62">
        <f t="shared" si="40"/>
        <v>103000000</v>
      </c>
      <c r="AW645" s="7"/>
      <c r="AX645" s="7"/>
      <c r="AY645" s="8"/>
      <c r="AZ645" s="8" t="s">
        <v>17</v>
      </c>
      <c r="BA645" s="1" t="s">
        <v>1445</v>
      </c>
      <c r="BB645" s="7">
        <v>103000000</v>
      </c>
      <c r="BC645" s="8" t="s">
        <v>1413</v>
      </c>
    </row>
    <row r="646" spans="48:55">
      <c r="AV646" s="62">
        <f t="shared" si="40"/>
        <v>103010000</v>
      </c>
      <c r="AW646" s="7"/>
      <c r="AX646" s="7"/>
      <c r="AY646" s="8"/>
      <c r="AZ646" s="8" t="s">
        <v>17</v>
      </c>
      <c r="BA646" s="1" t="s">
        <v>1446</v>
      </c>
      <c r="BB646" s="7">
        <v>103010000</v>
      </c>
      <c r="BC646" s="8" t="s">
        <v>326</v>
      </c>
    </row>
    <row r="647" spans="48:55">
      <c r="AV647" s="62">
        <f t="shared" ref="AV647:AV710" si="41">$BB647</f>
        <v>103010101</v>
      </c>
      <c r="AW647" s="7"/>
      <c r="AX647" s="7"/>
      <c r="AY647" s="8"/>
      <c r="AZ647" s="8" t="s">
        <v>17</v>
      </c>
      <c r="BA647" s="1" t="s">
        <v>1447</v>
      </c>
      <c r="BB647" s="7">
        <v>103010101</v>
      </c>
      <c r="BC647" s="8" t="s">
        <v>326</v>
      </c>
    </row>
    <row r="648" spans="48:55">
      <c r="AV648" s="62">
        <f t="shared" si="41"/>
        <v>103010102</v>
      </c>
      <c r="AW648" s="7"/>
      <c r="AX648" s="7"/>
      <c r="AY648" s="8"/>
      <c r="AZ648" s="8" t="s">
        <v>17</v>
      </c>
      <c r="BA648" s="1" t="s">
        <v>1448</v>
      </c>
      <c r="BB648" s="7">
        <v>103010102</v>
      </c>
      <c r="BC648" s="8" t="s">
        <v>326</v>
      </c>
    </row>
    <row r="649" spans="48:55">
      <c r="AV649" s="62">
        <f t="shared" si="41"/>
        <v>103010201</v>
      </c>
      <c r="AW649" s="7"/>
      <c r="AX649" s="7"/>
      <c r="AY649" s="8"/>
      <c r="AZ649" s="8" t="s">
        <v>17</v>
      </c>
      <c r="BA649" s="1" t="s">
        <v>1449</v>
      </c>
      <c r="BB649" s="7">
        <v>103010201</v>
      </c>
      <c r="BC649" s="8" t="s">
        <v>326</v>
      </c>
    </row>
    <row r="650" spans="48:55">
      <c r="AV650" s="62">
        <f t="shared" si="41"/>
        <v>103010202</v>
      </c>
      <c r="AW650" s="7"/>
      <c r="AX650" s="7"/>
      <c r="AY650" s="8"/>
      <c r="AZ650" s="8" t="s">
        <v>17</v>
      </c>
      <c r="BA650" s="1" t="s">
        <v>1450</v>
      </c>
      <c r="BB650" s="7">
        <v>103010202</v>
      </c>
      <c r="BC650" s="8" t="s">
        <v>326</v>
      </c>
    </row>
    <row r="651" spans="48:55">
      <c r="AV651" s="62">
        <f t="shared" si="41"/>
        <v>103020000</v>
      </c>
      <c r="AW651" s="7"/>
      <c r="AX651" s="7"/>
      <c r="AY651" s="8"/>
      <c r="AZ651" s="8" t="s">
        <v>17</v>
      </c>
      <c r="BA651" s="1" t="s">
        <v>1451</v>
      </c>
      <c r="BB651" s="7">
        <v>103020000</v>
      </c>
      <c r="BC651" s="8" t="s">
        <v>326</v>
      </c>
    </row>
    <row r="652" spans="48:55">
      <c r="AV652" s="62">
        <f t="shared" si="41"/>
        <v>103020101</v>
      </c>
      <c r="AW652" s="7"/>
      <c r="AX652" s="7"/>
      <c r="AY652" s="8"/>
      <c r="AZ652" s="8" t="s">
        <v>17</v>
      </c>
      <c r="BA652" s="1" t="s">
        <v>1452</v>
      </c>
      <c r="BB652" s="7">
        <v>103020101</v>
      </c>
      <c r="BC652" s="8" t="s">
        <v>326</v>
      </c>
    </row>
    <row r="653" spans="48:55">
      <c r="AV653" s="62">
        <f t="shared" si="41"/>
        <v>103020102</v>
      </c>
      <c r="AW653" s="7"/>
      <c r="AX653" s="7"/>
      <c r="AY653" s="8"/>
      <c r="AZ653" s="8" t="s">
        <v>17</v>
      </c>
      <c r="BA653" s="1" t="s">
        <v>1453</v>
      </c>
      <c r="BB653" s="7">
        <v>103020102</v>
      </c>
      <c r="BC653" s="8" t="s">
        <v>326</v>
      </c>
    </row>
    <row r="654" spans="48:55">
      <c r="AV654" s="62">
        <f t="shared" si="41"/>
        <v>103020103</v>
      </c>
      <c r="AW654" s="7"/>
      <c r="AX654" s="7"/>
      <c r="AY654" s="8"/>
      <c r="AZ654" s="8" t="s">
        <v>17</v>
      </c>
      <c r="BA654" s="1" t="s">
        <v>1454</v>
      </c>
      <c r="BB654" s="7">
        <v>103020103</v>
      </c>
      <c r="BC654" s="8" t="s">
        <v>326</v>
      </c>
    </row>
    <row r="655" spans="48:55">
      <c r="AV655" s="62">
        <f t="shared" si="41"/>
        <v>103020104</v>
      </c>
      <c r="AW655" s="7"/>
      <c r="AX655" s="7"/>
      <c r="AY655" s="8"/>
      <c r="AZ655" s="8" t="s">
        <v>17</v>
      </c>
      <c r="BA655" s="1" t="s">
        <v>1455</v>
      </c>
      <c r="BB655" s="7">
        <v>103020104</v>
      </c>
      <c r="BC655" s="8" t="s">
        <v>326</v>
      </c>
    </row>
    <row r="656" spans="48:55">
      <c r="AV656" s="62">
        <f t="shared" si="41"/>
        <v>103020105</v>
      </c>
      <c r="AW656" s="7"/>
      <c r="AX656" s="7"/>
      <c r="AY656" s="8"/>
      <c r="AZ656" s="8" t="s">
        <v>17</v>
      </c>
      <c r="BA656" s="1" t="s">
        <v>1456</v>
      </c>
      <c r="BB656" s="7">
        <v>103020105</v>
      </c>
      <c r="BC656" s="8" t="s">
        <v>326</v>
      </c>
    </row>
    <row r="657" spans="48:55">
      <c r="AV657" s="62">
        <f t="shared" si="41"/>
        <v>103020201</v>
      </c>
      <c r="AW657" s="7"/>
      <c r="AX657" s="7"/>
      <c r="AY657" s="8"/>
      <c r="AZ657" s="8" t="s">
        <v>17</v>
      </c>
      <c r="BA657" s="1" t="s">
        <v>1457</v>
      </c>
      <c r="BB657" s="7">
        <v>103020201</v>
      </c>
      <c r="BC657" s="8" t="s">
        <v>326</v>
      </c>
    </row>
    <row r="658" spans="48:55">
      <c r="AV658" s="62">
        <f t="shared" si="41"/>
        <v>103030000</v>
      </c>
      <c r="AW658" s="7"/>
      <c r="AX658" s="7"/>
      <c r="AY658" s="8"/>
      <c r="AZ658" s="8" t="s">
        <v>17</v>
      </c>
      <c r="BA658" s="1" t="s">
        <v>1458</v>
      </c>
      <c r="BB658" s="7">
        <v>103030000</v>
      </c>
      <c r="BC658" s="8" t="s">
        <v>1413</v>
      </c>
    </row>
    <row r="659" spans="48:55">
      <c r="AV659" s="62">
        <f t="shared" si="41"/>
        <v>103030101</v>
      </c>
      <c r="AW659" s="7"/>
      <c r="AX659" s="7"/>
      <c r="AY659" s="8"/>
      <c r="AZ659" s="8" t="s">
        <v>17</v>
      </c>
      <c r="BA659" s="1" t="s">
        <v>1459</v>
      </c>
      <c r="BB659" s="7">
        <v>103030101</v>
      </c>
      <c r="BC659" s="8" t="s">
        <v>326</v>
      </c>
    </row>
    <row r="660" spans="48:55">
      <c r="AV660" s="62">
        <f t="shared" si="41"/>
        <v>103030102</v>
      </c>
      <c r="AW660" s="7"/>
      <c r="AX660" s="7"/>
      <c r="AY660" s="8"/>
      <c r="AZ660" s="8" t="s">
        <v>17</v>
      </c>
      <c r="BA660" s="1" t="s">
        <v>1460</v>
      </c>
      <c r="BB660" s="7">
        <v>103030102</v>
      </c>
      <c r="BC660" s="8" t="s">
        <v>336</v>
      </c>
    </row>
    <row r="661" spans="48:55">
      <c r="AV661" s="62">
        <f t="shared" si="41"/>
        <v>103040000</v>
      </c>
      <c r="AW661" s="7"/>
      <c r="AX661" s="7"/>
      <c r="AY661" s="8"/>
      <c r="AZ661" s="8" t="s">
        <v>17</v>
      </c>
      <c r="BA661" s="1" t="s">
        <v>1461</v>
      </c>
      <c r="BB661" s="7">
        <v>103040000</v>
      </c>
      <c r="BC661" s="8" t="s">
        <v>336</v>
      </c>
    </row>
    <row r="662" spans="48:55">
      <c r="AV662" s="62">
        <f t="shared" si="41"/>
        <v>103040101</v>
      </c>
      <c r="AW662" s="7"/>
      <c r="AX662" s="7"/>
      <c r="AY662" s="8"/>
      <c r="AZ662" s="8" t="s">
        <v>17</v>
      </c>
      <c r="BA662" s="1" t="s">
        <v>1462</v>
      </c>
      <c r="BB662" s="7">
        <v>103040101</v>
      </c>
      <c r="BC662" s="8" t="s">
        <v>336</v>
      </c>
    </row>
    <row r="663" spans="48:55">
      <c r="AV663" s="62">
        <f t="shared" si="41"/>
        <v>103040102</v>
      </c>
      <c r="AW663" s="7"/>
      <c r="AX663" s="7"/>
      <c r="AY663" s="8"/>
      <c r="AZ663" s="8" t="s">
        <v>17</v>
      </c>
      <c r="BA663" s="1" t="s">
        <v>1463</v>
      </c>
      <c r="BB663" s="7">
        <v>103040102</v>
      </c>
      <c r="BC663" s="8" t="s">
        <v>336</v>
      </c>
    </row>
    <row r="664" spans="48:55">
      <c r="AV664" s="62">
        <f t="shared" si="41"/>
        <v>103040103</v>
      </c>
      <c r="AW664" s="7"/>
      <c r="AX664" s="7"/>
      <c r="AY664" s="8"/>
      <c r="AZ664" s="8" t="s">
        <v>17</v>
      </c>
      <c r="BA664" s="1" t="s">
        <v>1464</v>
      </c>
      <c r="BB664" s="7">
        <v>103040103</v>
      </c>
      <c r="BC664" s="8" t="s">
        <v>336</v>
      </c>
    </row>
    <row r="665" spans="48:55">
      <c r="AV665" s="62">
        <f t="shared" si="41"/>
        <v>103050000</v>
      </c>
      <c r="AW665" s="7"/>
      <c r="AX665" s="7"/>
      <c r="AY665" s="8"/>
      <c r="AZ665" s="8" t="s">
        <v>17</v>
      </c>
      <c r="BA665" s="1" t="s">
        <v>1465</v>
      </c>
      <c r="BB665" s="7">
        <v>103050000</v>
      </c>
      <c r="BC665" s="8" t="s">
        <v>336</v>
      </c>
    </row>
    <row r="666" spans="48:55">
      <c r="AV666" s="62">
        <f t="shared" si="41"/>
        <v>103050101</v>
      </c>
      <c r="AW666" s="7"/>
      <c r="AX666" s="7"/>
      <c r="AY666" s="8"/>
      <c r="AZ666" s="8" t="s">
        <v>17</v>
      </c>
      <c r="BA666" s="1" t="s">
        <v>1466</v>
      </c>
      <c r="BB666" s="7">
        <v>103050101</v>
      </c>
      <c r="BC666" s="8" t="s">
        <v>336</v>
      </c>
    </row>
    <row r="667" spans="48:55">
      <c r="AV667" s="62">
        <f t="shared" si="41"/>
        <v>103050102</v>
      </c>
      <c r="AW667" s="7"/>
      <c r="AX667" s="7"/>
      <c r="AY667" s="8"/>
      <c r="AZ667" s="8" t="s">
        <v>17</v>
      </c>
      <c r="BA667" s="1" t="s">
        <v>1467</v>
      </c>
      <c r="BB667" s="7">
        <v>103050102</v>
      </c>
      <c r="BC667" s="8" t="s">
        <v>336</v>
      </c>
    </row>
    <row r="668" spans="48:55">
      <c r="AV668" s="62">
        <f t="shared" si="41"/>
        <v>103050103</v>
      </c>
      <c r="AW668" s="7"/>
      <c r="AX668" s="7"/>
      <c r="AY668" s="8"/>
      <c r="AZ668" s="8" t="s">
        <v>17</v>
      </c>
      <c r="BA668" s="1" t="s">
        <v>1468</v>
      </c>
      <c r="BB668" s="7">
        <v>103050103</v>
      </c>
      <c r="BC668" s="8" t="s">
        <v>336</v>
      </c>
    </row>
    <row r="669" spans="48:55">
      <c r="AV669" s="62">
        <f t="shared" si="41"/>
        <v>103060000</v>
      </c>
      <c r="AW669" s="7"/>
      <c r="AX669" s="7"/>
      <c r="AY669" s="8"/>
      <c r="AZ669" s="8" t="s">
        <v>17</v>
      </c>
      <c r="BA669" s="1" t="s">
        <v>1469</v>
      </c>
      <c r="BB669" s="7">
        <v>103060000</v>
      </c>
      <c r="BC669" s="8" t="s">
        <v>336</v>
      </c>
    </row>
    <row r="670" spans="48:55">
      <c r="AV670" s="62">
        <f t="shared" si="41"/>
        <v>103060101</v>
      </c>
      <c r="AW670" s="7"/>
      <c r="AX670" s="7"/>
      <c r="AY670" s="8"/>
      <c r="AZ670" s="8" t="s">
        <v>17</v>
      </c>
      <c r="BA670" s="1" t="s">
        <v>1470</v>
      </c>
      <c r="BB670" s="7">
        <v>103060101</v>
      </c>
      <c r="BC670" s="8" t="s">
        <v>336</v>
      </c>
    </row>
    <row r="671" spans="48:55">
      <c r="AV671" s="62">
        <f t="shared" si="41"/>
        <v>103060102</v>
      </c>
      <c r="AW671" s="7"/>
      <c r="AX671" s="7"/>
      <c r="AY671" s="8"/>
      <c r="AZ671" s="8" t="s">
        <v>17</v>
      </c>
      <c r="BA671" s="1" t="s">
        <v>1471</v>
      </c>
      <c r="BB671" s="7">
        <v>103060102</v>
      </c>
      <c r="BC671" s="8" t="s">
        <v>336</v>
      </c>
    </row>
    <row r="672" spans="48:55">
      <c r="AV672" s="62">
        <f t="shared" si="41"/>
        <v>103070000</v>
      </c>
      <c r="AW672" s="7"/>
      <c r="AX672" s="7"/>
      <c r="AY672" s="8"/>
      <c r="AZ672" s="8" t="s">
        <v>17</v>
      </c>
      <c r="BA672" s="1" t="s">
        <v>1307</v>
      </c>
      <c r="BB672" s="7">
        <v>103070000</v>
      </c>
      <c r="BC672" s="8" t="s">
        <v>336</v>
      </c>
    </row>
    <row r="673" spans="48:55">
      <c r="AV673" s="62">
        <f t="shared" si="41"/>
        <v>103070101</v>
      </c>
      <c r="AW673" s="7"/>
      <c r="AX673" s="7"/>
      <c r="AY673" s="8"/>
      <c r="AZ673" s="8" t="s">
        <v>17</v>
      </c>
      <c r="BA673" s="1" t="s">
        <v>1423</v>
      </c>
      <c r="BB673" s="7">
        <v>103070101</v>
      </c>
      <c r="BC673" s="8" t="s">
        <v>1413</v>
      </c>
    </row>
    <row r="674" spans="48:55">
      <c r="AV674" s="62">
        <f t="shared" si="41"/>
        <v>103070102</v>
      </c>
      <c r="AW674" s="7"/>
      <c r="AX674" s="7"/>
      <c r="AY674" s="8"/>
      <c r="AZ674" s="8" t="s">
        <v>17</v>
      </c>
      <c r="BA674" s="1" t="s">
        <v>1394</v>
      </c>
      <c r="BB674" s="7">
        <v>103070102</v>
      </c>
      <c r="BC674" s="8" t="s">
        <v>326</v>
      </c>
    </row>
    <row r="675" spans="48:55">
      <c r="AV675" s="62">
        <f t="shared" si="41"/>
        <v>103070201</v>
      </c>
      <c r="AW675" s="7"/>
      <c r="AX675" s="7"/>
      <c r="AY675" s="8"/>
      <c r="AZ675" s="8" t="s">
        <v>17</v>
      </c>
      <c r="BA675" s="1" t="s">
        <v>1395</v>
      </c>
      <c r="BB675" s="7">
        <v>103070201</v>
      </c>
      <c r="BC675" s="8" t="s">
        <v>326</v>
      </c>
    </row>
    <row r="676" spans="48:55">
      <c r="AV676" s="62">
        <f t="shared" si="41"/>
        <v>103070301</v>
      </c>
      <c r="AW676" s="7"/>
      <c r="AX676" s="7"/>
      <c r="AY676" s="8"/>
      <c r="AZ676" s="8" t="s">
        <v>17</v>
      </c>
      <c r="BA676" s="1" t="s">
        <v>1424</v>
      </c>
      <c r="BB676" s="7">
        <v>103070301</v>
      </c>
      <c r="BC676" s="8" t="s">
        <v>1413</v>
      </c>
    </row>
    <row r="677" spans="48:55">
      <c r="AV677" s="62">
        <f t="shared" si="41"/>
        <v>103070302</v>
      </c>
      <c r="AW677" s="7"/>
      <c r="AX677" s="7"/>
      <c r="AY677" s="8"/>
      <c r="AZ677" s="8" t="s">
        <v>17</v>
      </c>
      <c r="BA677" s="1" t="s">
        <v>1308</v>
      </c>
      <c r="BB677" s="7">
        <v>103070302</v>
      </c>
      <c r="BC677" s="8" t="s">
        <v>336</v>
      </c>
    </row>
    <row r="678" spans="48:55">
      <c r="AV678" s="62">
        <f t="shared" si="41"/>
        <v>103070303</v>
      </c>
      <c r="AW678" s="7"/>
      <c r="AX678" s="7"/>
      <c r="AY678" s="8"/>
      <c r="AZ678" s="8" t="s">
        <v>17</v>
      </c>
      <c r="BA678" s="1" t="s">
        <v>1309</v>
      </c>
      <c r="BB678" s="7">
        <v>103070303</v>
      </c>
      <c r="BC678" s="8" t="s">
        <v>336</v>
      </c>
    </row>
    <row r="679" spans="48:55">
      <c r="AV679" s="62">
        <f t="shared" si="41"/>
        <v>103070304</v>
      </c>
      <c r="AW679" s="7"/>
      <c r="AX679" s="7"/>
      <c r="AY679" s="8"/>
      <c r="AZ679" s="8" t="s">
        <v>17</v>
      </c>
      <c r="BA679" s="1" t="s">
        <v>1310</v>
      </c>
      <c r="BB679" s="7">
        <v>103070304</v>
      </c>
      <c r="BC679" s="8" t="s">
        <v>336</v>
      </c>
    </row>
    <row r="680" spans="48:55">
      <c r="AV680" s="62">
        <f t="shared" si="41"/>
        <v>103070401</v>
      </c>
      <c r="AW680" s="7"/>
      <c r="AX680" s="7"/>
      <c r="AY680" s="8"/>
      <c r="AZ680" s="8" t="s">
        <v>17</v>
      </c>
      <c r="BA680" s="1" t="s">
        <v>1425</v>
      </c>
      <c r="BB680" s="7">
        <v>103070401</v>
      </c>
      <c r="BC680" s="8" t="s">
        <v>1413</v>
      </c>
    </row>
    <row r="681" spans="48:55">
      <c r="AV681" s="62">
        <f t="shared" si="41"/>
        <v>103070501</v>
      </c>
      <c r="AW681" s="7"/>
      <c r="AX681" s="7"/>
      <c r="AY681" s="8"/>
      <c r="AZ681" s="8" t="s">
        <v>17</v>
      </c>
      <c r="BA681" s="1" t="s">
        <v>1311</v>
      </c>
      <c r="BB681" s="7">
        <v>103070501</v>
      </c>
      <c r="BC681" s="8" t="s">
        <v>336</v>
      </c>
    </row>
    <row r="682" spans="48:55">
      <c r="AV682" s="62">
        <f t="shared" si="41"/>
        <v>103070601</v>
      </c>
      <c r="AW682" s="7"/>
      <c r="AX682" s="7"/>
      <c r="AY682" s="8"/>
      <c r="AZ682" s="8" t="s">
        <v>17</v>
      </c>
      <c r="BA682" s="1" t="s">
        <v>1312</v>
      </c>
      <c r="BB682" s="7">
        <v>103070601</v>
      </c>
      <c r="BC682" s="8" t="s">
        <v>336</v>
      </c>
    </row>
    <row r="683" spans="48:55">
      <c r="AV683" s="62">
        <f t="shared" si="41"/>
        <v>103070602</v>
      </c>
      <c r="AW683" s="7"/>
      <c r="AX683" s="7"/>
      <c r="AY683" s="8"/>
      <c r="AZ683" s="8" t="s">
        <v>17</v>
      </c>
      <c r="BA683" s="1" t="s">
        <v>1313</v>
      </c>
      <c r="BB683" s="7">
        <v>103070602</v>
      </c>
      <c r="BC683" s="8" t="s">
        <v>336</v>
      </c>
    </row>
    <row r="684" spans="48:55">
      <c r="AV684" s="62">
        <f t="shared" si="41"/>
        <v>103080000</v>
      </c>
      <c r="AW684" s="7"/>
      <c r="AX684" s="7"/>
      <c r="AY684" s="8"/>
      <c r="AZ684" s="8" t="s">
        <v>17</v>
      </c>
      <c r="BA684" s="1" t="s">
        <v>1314</v>
      </c>
      <c r="BB684" s="7">
        <v>103080000</v>
      </c>
      <c r="BC684" s="8" t="s">
        <v>336</v>
      </c>
    </row>
    <row r="685" spans="48:55">
      <c r="AV685" s="62">
        <f t="shared" si="41"/>
        <v>103080101</v>
      </c>
      <c r="AW685" s="7"/>
      <c r="AX685" s="7"/>
      <c r="AY685" s="8"/>
      <c r="AZ685" s="8" t="s">
        <v>17</v>
      </c>
      <c r="BA685" s="1" t="s">
        <v>1315</v>
      </c>
      <c r="BB685" s="7">
        <v>103080101</v>
      </c>
      <c r="BC685" s="8" t="s">
        <v>336</v>
      </c>
    </row>
    <row r="686" spans="48:55">
      <c r="AV686" s="62">
        <f t="shared" si="41"/>
        <v>103080102</v>
      </c>
      <c r="AW686" s="7"/>
      <c r="AX686" s="7"/>
      <c r="AY686" s="8"/>
      <c r="AZ686" s="8" t="s">
        <v>17</v>
      </c>
      <c r="BA686" s="1" t="s">
        <v>1316</v>
      </c>
      <c r="BB686" s="7">
        <v>103080102</v>
      </c>
      <c r="BC686" s="8" t="s">
        <v>336</v>
      </c>
    </row>
    <row r="687" spans="48:55">
      <c r="AV687" s="62">
        <f t="shared" si="41"/>
        <v>103080201</v>
      </c>
      <c r="AW687" s="7"/>
      <c r="AX687" s="7"/>
      <c r="AY687" s="8"/>
      <c r="AZ687" s="8" t="s">
        <v>17</v>
      </c>
      <c r="BA687" s="1" t="s">
        <v>20</v>
      </c>
      <c r="BB687" s="7">
        <v>103080201</v>
      </c>
      <c r="BC687" s="8" t="s">
        <v>336</v>
      </c>
    </row>
    <row r="688" spans="48:55">
      <c r="AV688" s="62">
        <f t="shared" si="41"/>
        <v>104000000</v>
      </c>
      <c r="AW688" s="7"/>
      <c r="AX688" s="7"/>
      <c r="AY688" s="8"/>
      <c r="AZ688" s="8" t="s">
        <v>17</v>
      </c>
      <c r="BA688" s="1" t="s">
        <v>1396</v>
      </c>
      <c r="BB688" s="7">
        <v>104000000</v>
      </c>
      <c r="BC688" s="8" t="s">
        <v>326</v>
      </c>
    </row>
    <row r="689" spans="48:55">
      <c r="AV689" s="62">
        <f t="shared" si="41"/>
        <v>104010000</v>
      </c>
      <c r="AW689" s="7"/>
      <c r="AX689" s="7"/>
      <c r="AY689" s="8"/>
      <c r="AZ689" s="8" t="s">
        <v>17</v>
      </c>
      <c r="BA689" s="1" t="s">
        <v>333</v>
      </c>
      <c r="BB689" s="7">
        <v>104010000</v>
      </c>
      <c r="BC689" s="8" t="s">
        <v>326</v>
      </c>
    </row>
    <row r="690" spans="48:55">
      <c r="AV690" s="62">
        <f t="shared" si="41"/>
        <v>104010101</v>
      </c>
      <c r="AW690" s="7"/>
      <c r="AX690" s="7"/>
      <c r="AY690" s="8"/>
      <c r="AZ690" s="8" t="s">
        <v>17</v>
      </c>
      <c r="BA690" s="1" t="s">
        <v>1397</v>
      </c>
      <c r="BB690" s="7">
        <v>104010101</v>
      </c>
      <c r="BC690" s="8" t="s">
        <v>326</v>
      </c>
    </row>
    <row r="691" spans="48:55">
      <c r="AV691" s="62">
        <f t="shared" si="41"/>
        <v>104010201</v>
      </c>
      <c r="AW691" s="7"/>
      <c r="AX691" s="7"/>
      <c r="AY691" s="8"/>
      <c r="AZ691" s="8" t="s">
        <v>17</v>
      </c>
      <c r="BA691" s="1" t="s">
        <v>1398</v>
      </c>
      <c r="BB691" s="7">
        <v>104010201</v>
      </c>
      <c r="BC691" s="8" t="s">
        <v>326</v>
      </c>
    </row>
    <row r="692" spans="48:55">
      <c r="AV692" s="62">
        <f t="shared" si="41"/>
        <v>104010301</v>
      </c>
      <c r="AW692" s="7"/>
      <c r="AX692" s="7"/>
      <c r="AY692" s="8"/>
      <c r="AZ692" s="8" t="s">
        <v>17</v>
      </c>
      <c r="BA692" s="1" t="s">
        <v>1399</v>
      </c>
      <c r="BB692" s="7">
        <v>104010301</v>
      </c>
      <c r="BC692" s="8" t="s">
        <v>326</v>
      </c>
    </row>
    <row r="693" spans="48:55">
      <c r="AV693" s="62">
        <f t="shared" si="41"/>
        <v>104010401</v>
      </c>
      <c r="AW693" s="7"/>
      <c r="AX693" s="7"/>
      <c r="AY693" s="8"/>
      <c r="AZ693" s="8" t="s">
        <v>17</v>
      </c>
      <c r="BA693" s="1" t="s">
        <v>1400</v>
      </c>
      <c r="BB693" s="7">
        <v>104010401</v>
      </c>
      <c r="BC693" s="8" t="s">
        <v>326</v>
      </c>
    </row>
    <row r="694" spans="48:55">
      <c r="AV694" s="62">
        <f t="shared" si="41"/>
        <v>104010402</v>
      </c>
      <c r="AW694" s="7"/>
      <c r="AX694" s="7"/>
      <c r="AY694" s="8"/>
      <c r="AZ694" s="8" t="s">
        <v>17</v>
      </c>
      <c r="BA694" s="1" t="s">
        <v>1401</v>
      </c>
      <c r="BB694" s="7">
        <v>104010402</v>
      </c>
      <c r="BC694" s="8" t="s">
        <v>326</v>
      </c>
    </row>
    <row r="695" spans="48:55">
      <c r="AV695" s="62">
        <f t="shared" si="41"/>
        <v>104010501</v>
      </c>
      <c r="AW695" s="7"/>
      <c r="AX695" s="7"/>
      <c r="AY695" s="8"/>
      <c r="AZ695" s="8" t="s">
        <v>17</v>
      </c>
      <c r="BA695" s="1" t="s">
        <v>1402</v>
      </c>
      <c r="BB695" s="7">
        <v>104010501</v>
      </c>
      <c r="BC695" s="8" t="s">
        <v>326</v>
      </c>
    </row>
    <row r="696" spans="48:55">
      <c r="AV696" s="62">
        <f t="shared" si="41"/>
        <v>104010601</v>
      </c>
      <c r="AW696" s="7"/>
      <c r="AX696" s="7"/>
      <c r="AY696" s="8"/>
      <c r="AZ696" s="8" t="s">
        <v>17</v>
      </c>
      <c r="BA696" s="1" t="s">
        <v>334</v>
      </c>
      <c r="BB696" s="7">
        <v>104010601</v>
      </c>
      <c r="BC696" s="8" t="s">
        <v>326</v>
      </c>
    </row>
    <row r="697" spans="48:55">
      <c r="AV697" s="62">
        <f t="shared" si="41"/>
        <v>104010701</v>
      </c>
      <c r="AW697" s="7"/>
      <c r="AX697" s="7"/>
      <c r="AY697" s="8"/>
      <c r="AZ697" s="8" t="s">
        <v>17</v>
      </c>
      <c r="BA697" s="1" t="s">
        <v>450</v>
      </c>
      <c r="BB697" s="7">
        <v>104010701</v>
      </c>
      <c r="BC697" s="8" t="s">
        <v>326</v>
      </c>
    </row>
    <row r="698" spans="48:55">
      <c r="AV698" s="62">
        <f t="shared" si="41"/>
        <v>104010801</v>
      </c>
      <c r="AW698" s="7"/>
      <c r="AX698" s="7"/>
      <c r="AY698" s="8"/>
      <c r="AZ698" s="8" t="s">
        <v>17</v>
      </c>
      <c r="BA698" s="1" t="s">
        <v>1403</v>
      </c>
      <c r="BB698" s="7">
        <v>104010801</v>
      </c>
      <c r="BC698" s="8" t="s">
        <v>326</v>
      </c>
    </row>
    <row r="699" spans="48:55">
      <c r="AV699" s="62">
        <f t="shared" si="41"/>
        <v>104020000</v>
      </c>
      <c r="AW699" s="7"/>
      <c r="AX699" s="7"/>
      <c r="AY699" s="8"/>
      <c r="AZ699" s="8" t="s">
        <v>17</v>
      </c>
      <c r="BA699" s="1" t="s">
        <v>332</v>
      </c>
      <c r="BB699" s="7">
        <v>104020000</v>
      </c>
      <c r="BC699" s="8" t="s">
        <v>326</v>
      </c>
    </row>
    <row r="700" spans="48:55">
      <c r="AV700" s="62">
        <f t="shared" si="41"/>
        <v>104020101</v>
      </c>
      <c r="AW700" s="7"/>
      <c r="AX700" s="7"/>
      <c r="AY700" s="8"/>
      <c r="AZ700" s="8" t="s">
        <v>17</v>
      </c>
      <c r="BA700" s="1" t="s">
        <v>1404</v>
      </c>
      <c r="BB700" s="7">
        <v>104020101</v>
      </c>
      <c r="BC700" s="8" t="s">
        <v>326</v>
      </c>
    </row>
    <row r="701" spans="48:55">
      <c r="AV701" s="62">
        <f t="shared" si="41"/>
        <v>104020201</v>
      </c>
      <c r="AW701" s="7"/>
      <c r="AX701" s="7"/>
      <c r="AY701" s="8"/>
      <c r="AZ701" s="8" t="s">
        <v>17</v>
      </c>
      <c r="BA701" s="1" t="s">
        <v>1405</v>
      </c>
      <c r="BB701" s="7">
        <v>104020201</v>
      </c>
      <c r="BC701" s="8" t="s">
        <v>326</v>
      </c>
    </row>
    <row r="702" spans="48:55">
      <c r="AV702" s="62">
        <f t="shared" si="41"/>
        <v>104020202</v>
      </c>
      <c r="AW702" s="7"/>
      <c r="AX702" s="7"/>
      <c r="AY702" s="8"/>
      <c r="AZ702" s="8" t="s">
        <v>17</v>
      </c>
      <c r="BA702" s="1" t="s">
        <v>1406</v>
      </c>
      <c r="BB702" s="7">
        <v>104020202</v>
      </c>
      <c r="BC702" s="8" t="s">
        <v>326</v>
      </c>
    </row>
    <row r="703" spans="48:55">
      <c r="AV703" s="62">
        <f t="shared" si="41"/>
        <v>104020301</v>
      </c>
      <c r="AW703" s="7"/>
      <c r="AX703" s="7"/>
      <c r="AY703" s="8"/>
      <c r="AZ703" s="8" t="s">
        <v>17</v>
      </c>
      <c r="BA703" s="1" t="s">
        <v>1407</v>
      </c>
      <c r="BB703" s="7">
        <v>104020301</v>
      </c>
      <c r="BC703" s="8" t="s">
        <v>326</v>
      </c>
    </row>
    <row r="704" spans="48:55">
      <c r="AV704" s="62">
        <f t="shared" si="41"/>
        <v>104020302</v>
      </c>
      <c r="AW704" s="7"/>
      <c r="AX704" s="7"/>
      <c r="AY704" s="8"/>
      <c r="AZ704" s="8" t="s">
        <v>17</v>
      </c>
      <c r="BA704" s="1" t="s">
        <v>1408</v>
      </c>
      <c r="BB704" s="7">
        <v>104020302</v>
      </c>
      <c r="BC704" s="8" t="s">
        <v>326</v>
      </c>
    </row>
    <row r="705" spans="48:55">
      <c r="AV705" s="62">
        <f t="shared" si="41"/>
        <v>104020303</v>
      </c>
      <c r="AW705" s="7"/>
      <c r="AX705" s="7"/>
      <c r="AY705" s="8"/>
      <c r="AZ705" s="8" t="s">
        <v>17</v>
      </c>
      <c r="BA705" s="1" t="s">
        <v>1409</v>
      </c>
      <c r="BB705" s="7">
        <v>104020303</v>
      </c>
      <c r="BC705" s="8" t="s">
        <v>326</v>
      </c>
    </row>
    <row r="706" spans="48:55">
      <c r="AV706" s="62">
        <f t="shared" si="41"/>
        <v>104020401</v>
      </c>
      <c r="AW706" s="7"/>
      <c r="AX706" s="7"/>
      <c r="AY706" s="8"/>
      <c r="AZ706" s="8" t="s">
        <v>17</v>
      </c>
      <c r="BA706" s="1" t="s">
        <v>1410</v>
      </c>
      <c r="BB706" s="7">
        <v>104020401</v>
      </c>
      <c r="BC706" s="8" t="s">
        <v>326</v>
      </c>
    </row>
    <row r="707" spans="48:55">
      <c r="AV707" s="62">
        <f t="shared" si="41"/>
        <v>104020501</v>
      </c>
      <c r="AW707" s="7"/>
      <c r="AX707" s="7"/>
      <c r="AY707" s="8"/>
      <c r="AZ707" s="8" t="s">
        <v>17</v>
      </c>
      <c r="BA707" s="1" t="s">
        <v>1411</v>
      </c>
      <c r="BB707" s="7">
        <v>104020501</v>
      </c>
      <c r="BC707" s="8" t="s">
        <v>326</v>
      </c>
    </row>
    <row r="708" spans="48:55">
      <c r="AV708" s="62">
        <f t="shared" si="41"/>
        <v>104030000</v>
      </c>
      <c r="AW708" s="7"/>
      <c r="AX708" s="7"/>
      <c r="AY708" s="8"/>
      <c r="AZ708" s="8" t="s">
        <v>17</v>
      </c>
      <c r="BA708" s="1" t="s">
        <v>338</v>
      </c>
      <c r="BB708" s="7">
        <v>104030000</v>
      </c>
      <c r="BC708" s="8" t="s">
        <v>336</v>
      </c>
    </row>
    <row r="709" spans="48:55">
      <c r="AV709" s="62">
        <f t="shared" si="41"/>
        <v>104030101</v>
      </c>
      <c r="AW709" s="7"/>
      <c r="AX709" s="7"/>
      <c r="AY709" s="8"/>
      <c r="AZ709" s="8" t="s">
        <v>17</v>
      </c>
      <c r="BA709" s="1" t="s">
        <v>1317</v>
      </c>
      <c r="BB709" s="7">
        <v>104030101</v>
      </c>
      <c r="BC709" s="8" t="s">
        <v>336</v>
      </c>
    </row>
    <row r="710" spans="48:55">
      <c r="AV710" s="62">
        <f t="shared" si="41"/>
        <v>104030201</v>
      </c>
      <c r="AW710" s="7"/>
      <c r="AX710" s="7"/>
      <c r="AY710" s="8"/>
      <c r="AZ710" s="8" t="s">
        <v>17</v>
      </c>
      <c r="BA710" s="1" t="s">
        <v>1318</v>
      </c>
      <c r="BB710" s="7">
        <v>104030201</v>
      </c>
      <c r="BC710" s="8" t="s">
        <v>336</v>
      </c>
    </row>
    <row r="711" spans="48:55">
      <c r="AV711" s="62">
        <f t="shared" ref="AV711:AV774" si="42">$BB711</f>
        <v>104030301</v>
      </c>
      <c r="AW711" s="7"/>
      <c r="AX711" s="7"/>
      <c r="AY711" s="8"/>
      <c r="AZ711" s="8" t="s">
        <v>17</v>
      </c>
      <c r="BA711" s="1" t="s">
        <v>1319</v>
      </c>
      <c r="BB711" s="7">
        <v>104030301</v>
      </c>
      <c r="BC711" s="8" t="s">
        <v>336</v>
      </c>
    </row>
    <row r="712" spans="48:55">
      <c r="AV712" s="62">
        <f t="shared" si="42"/>
        <v>104030401</v>
      </c>
      <c r="AW712" s="7"/>
      <c r="AX712" s="7"/>
      <c r="AY712" s="8"/>
      <c r="AZ712" s="8" t="s">
        <v>17</v>
      </c>
      <c r="BA712" s="1" t="s">
        <v>1320</v>
      </c>
      <c r="BB712" s="7">
        <v>104030401</v>
      </c>
      <c r="BC712" s="8" t="s">
        <v>336</v>
      </c>
    </row>
    <row r="713" spans="48:55">
      <c r="AV713" s="62">
        <f t="shared" si="42"/>
        <v>104030501</v>
      </c>
      <c r="AW713" s="7"/>
      <c r="AX713" s="7"/>
      <c r="AY713" s="8"/>
      <c r="AZ713" s="8" t="s">
        <v>17</v>
      </c>
      <c r="BA713" s="1" t="s">
        <v>339</v>
      </c>
      <c r="BB713" s="7">
        <v>104030501</v>
      </c>
      <c r="BC713" s="8" t="s">
        <v>336</v>
      </c>
    </row>
    <row r="714" spans="48:55">
      <c r="AV714" s="62">
        <f t="shared" si="42"/>
        <v>105000000</v>
      </c>
      <c r="AW714" s="7"/>
      <c r="AX714" s="7"/>
      <c r="AY714" s="8"/>
      <c r="AZ714" s="8" t="s">
        <v>17</v>
      </c>
      <c r="BA714" s="1" t="s">
        <v>1321</v>
      </c>
      <c r="BB714" s="7">
        <v>105000000</v>
      </c>
      <c r="BC714" s="8" t="s">
        <v>336</v>
      </c>
    </row>
    <row r="715" spans="48:55">
      <c r="AV715" s="62">
        <f t="shared" si="42"/>
        <v>105010000</v>
      </c>
      <c r="AW715" s="7"/>
      <c r="AX715" s="7"/>
      <c r="AY715" s="8"/>
      <c r="AZ715" s="8" t="s">
        <v>17</v>
      </c>
      <c r="BA715" s="1" t="s">
        <v>337</v>
      </c>
      <c r="BB715" s="7">
        <v>105010000</v>
      </c>
      <c r="BC715" s="8" t="s">
        <v>336</v>
      </c>
    </row>
    <row r="716" spans="48:55">
      <c r="AV716" s="62">
        <f t="shared" si="42"/>
        <v>105010101</v>
      </c>
      <c r="AW716" s="7"/>
      <c r="AX716" s="7"/>
      <c r="AY716" s="8"/>
      <c r="AZ716" s="8" t="s">
        <v>17</v>
      </c>
      <c r="BA716" s="1" t="s">
        <v>1322</v>
      </c>
      <c r="BB716" s="7">
        <v>105010101</v>
      </c>
      <c r="BC716" s="8" t="s">
        <v>336</v>
      </c>
    </row>
    <row r="717" spans="48:55">
      <c r="AV717" s="62">
        <f t="shared" si="42"/>
        <v>105010102</v>
      </c>
      <c r="AW717" s="7"/>
      <c r="AX717" s="7"/>
      <c r="AY717" s="8"/>
      <c r="AZ717" s="8" t="s">
        <v>17</v>
      </c>
      <c r="BA717" s="1" t="s">
        <v>1323</v>
      </c>
      <c r="BB717" s="7">
        <v>105010102</v>
      </c>
      <c r="BC717" s="8" t="s">
        <v>336</v>
      </c>
    </row>
    <row r="718" spans="48:55">
      <c r="AV718" s="62">
        <f t="shared" si="42"/>
        <v>105020000</v>
      </c>
      <c r="AW718" s="7"/>
      <c r="AX718" s="7"/>
      <c r="AY718" s="8"/>
      <c r="AZ718" s="8" t="s">
        <v>17</v>
      </c>
      <c r="BA718" s="1" t="s">
        <v>1324</v>
      </c>
      <c r="BB718" s="7">
        <v>105020000</v>
      </c>
      <c r="BC718" s="8" t="s">
        <v>336</v>
      </c>
    </row>
    <row r="719" spans="48:55">
      <c r="AV719" s="62">
        <f t="shared" si="42"/>
        <v>105020101</v>
      </c>
      <c r="AW719" s="7"/>
      <c r="AX719" s="7"/>
      <c r="AY719" s="8"/>
      <c r="AZ719" s="8" t="s">
        <v>17</v>
      </c>
      <c r="BA719" s="1" t="s">
        <v>1325</v>
      </c>
      <c r="BB719" s="7">
        <v>105020101</v>
      </c>
      <c r="BC719" s="8" t="s">
        <v>336</v>
      </c>
    </row>
    <row r="720" spans="48:55">
      <c r="AV720" s="62">
        <f t="shared" si="42"/>
        <v>105020201</v>
      </c>
      <c r="AW720" s="7"/>
      <c r="AX720" s="7"/>
      <c r="AY720" s="8"/>
      <c r="AZ720" s="8" t="s">
        <v>17</v>
      </c>
      <c r="BA720" s="1" t="s">
        <v>1326</v>
      </c>
      <c r="BB720" s="7">
        <v>105020201</v>
      </c>
      <c r="BC720" s="8" t="s">
        <v>336</v>
      </c>
    </row>
    <row r="721" spans="48:55">
      <c r="AV721" s="62">
        <f t="shared" si="42"/>
        <v>105020301</v>
      </c>
      <c r="AW721" s="7"/>
      <c r="AX721" s="7"/>
      <c r="AY721" s="8"/>
      <c r="AZ721" s="8" t="s">
        <v>17</v>
      </c>
      <c r="BA721" s="1" t="s">
        <v>1327</v>
      </c>
      <c r="BB721" s="7">
        <v>105020301</v>
      </c>
      <c r="BC721" s="8" t="s">
        <v>336</v>
      </c>
    </row>
    <row r="722" spans="48:55">
      <c r="AV722" s="62">
        <f t="shared" si="42"/>
        <v>105030000</v>
      </c>
      <c r="AW722" s="7"/>
      <c r="AX722" s="7"/>
      <c r="AY722" s="8"/>
      <c r="AZ722" s="8" t="s">
        <v>17</v>
      </c>
      <c r="BA722" s="1" t="s">
        <v>1328</v>
      </c>
      <c r="BB722" s="7">
        <v>105030000</v>
      </c>
      <c r="BC722" s="8" t="s">
        <v>336</v>
      </c>
    </row>
    <row r="723" spans="48:55">
      <c r="AV723" s="62">
        <f t="shared" si="42"/>
        <v>105030101</v>
      </c>
      <c r="AW723" s="7"/>
      <c r="AX723" s="7"/>
      <c r="AY723" s="8"/>
      <c r="AZ723" s="8" t="s">
        <v>17</v>
      </c>
      <c r="BA723" s="1" t="s">
        <v>1329</v>
      </c>
      <c r="BB723" s="7">
        <v>105030101</v>
      </c>
      <c r="BC723" s="8" t="s">
        <v>336</v>
      </c>
    </row>
    <row r="724" spans="48:55">
      <c r="AV724" s="62">
        <f t="shared" si="42"/>
        <v>105030102</v>
      </c>
      <c r="AW724" s="7"/>
      <c r="AX724" s="7"/>
      <c r="AY724" s="8"/>
      <c r="AZ724" s="8" t="s">
        <v>17</v>
      </c>
      <c r="BA724" s="1" t="s">
        <v>1330</v>
      </c>
      <c r="BB724" s="7">
        <v>105030102</v>
      </c>
      <c r="BC724" s="8" t="s">
        <v>336</v>
      </c>
    </row>
    <row r="725" spans="48:55">
      <c r="AV725" s="62">
        <f t="shared" si="42"/>
        <v>105030103</v>
      </c>
      <c r="AW725" s="7"/>
      <c r="AX725" s="7"/>
      <c r="AY725" s="8"/>
      <c r="AZ725" s="8" t="s">
        <v>17</v>
      </c>
      <c r="BA725" s="1" t="s">
        <v>1331</v>
      </c>
      <c r="BB725" s="7">
        <v>105030103</v>
      </c>
      <c r="BC725" s="8" t="s">
        <v>336</v>
      </c>
    </row>
    <row r="726" spans="48:55">
      <c r="AV726" s="62">
        <f t="shared" si="42"/>
        <v>105040000</v>
      </c>
      <c r="AW726" s="7"/>
      <c r="AX726" s="7"/>
      <c r="AY726" s="8"/>
      <c r="AZ726" s="8" t="s">
        <v>17</v>
      </c>
      <c r="BA726" s="1" t="s">
        <v>1332</v>
      </c>
      <c r="BB726" s="7">
        <v>105040000</v>
      </c>
      <c r="BC726" s="8" t="s">
        <v>336</v>
      </c>
    </row>
    <row r="727" spans="48:55">
      <c r="AV727" s="62">
        <f t="shared" si="42"/>
        <v>105040101</v>
      </c>
      <c r="AW727" s="7"/>
      <c r="AX727" s="7"/>
      <c r="AY727" s="8"/>
      <c r="AZ727" s="8" t="s">
        <v>17</v>
      </c>
      <c r="BA727" s="1" t="s">
        <v>1333</v>
      </c>
      <c r="BB727" s="7">
        <v>105040101</v>
      </c>
      <c r="BC727" s="8" t="s">
        <v>336</v>
      </c>
    </row>
    <row r="728" spans="48:55">
      <c r="AV728" s="62">
        <f t="shared" si="42"/>
        <v>105040201</v>
      </c>
      <c r="AW728" s="7"/>
      <c r="AX728" s="7"/>
      <c r="AY728" s="8"/>
      <c r="AZ728" s="8" t="s">
        <v>17</v>
      </c>
      <c r="BA728" s="1" t="s">
        <v>1334</v>
      </c>
      <c r="BB728" s="7">
        <v>105040201</v>
      </c>
      <c r="BC728" s="8" t="s">
        <v>336</v>
      </c>
    </row>
    <row r="729" spans="48:55">
      <c r="AV729" s="62">
        <f t="shared" si="42"/>
        <v>105040302</v>
      </c>
      <c r="AW729" s="7"/>
      <c r="AX729" s="7"/>
      <c r="AY729" s="8"/>
      <c r="AZ729" s="8" t="s">
        <v>17</v>
      </c>
      <c r="BA729" s="1" t="s">
        <v>1335</v>
      </c>
      <c r="BB729" s="7">
        <v>105040302</v>
      </c>
      <c r="BC729" s="8" t="s">
        <v>336</v>
      </c>
    </row>
    <row r="730" spans="48:55">
      <c r="AV730" s="62">
        <f t="shared" si="42"/>
        <v>105050000</v>
      </c>
      <c r="AW730" s="7"/>
      <c r="AX730" s="7"/>
      <c r="AY730" s="8"/>
      <c r="AZ730" s="8" t="s">
        <v>17</v>
      </c>
      <c r="BA730" s="1" t="s">
        <v>73</v>
      </c>
      <c r="BB730" s="7">
        <v>105050000</v>
      </c>
      <c r="BC730" s="8" t="s">
        <v>336</v>
      </c>
    </row>
    <row r="731" spans="48:55">
      <c r="AV731" s="62">
        <f t="shared" si="42"/>
        <v>105050101</v>
      </c>
      <c r="AW731" s="7"/>
      <c r="AX731" s="7"/>
      <c r="AY731" s="8"/>
      <c r="AZ731" s="8" t="s">
        <v>17</v>
      </c>
      <c r="BA731" s="1" t="s">
        <v>1336</v>
      </c>
      <c r="BB731" s="7">
        <v>105050101</v>
      </c>
      <c r="BC731" s="8" t="s">
        <v>336</v>
      </c>
    </row>
    <row r="732" spans="48:55">
      <c r="AV732" s="62">
        <f t="shared" si="42"/>
        <v>105050102</v>
      </c>
      <c r="AW732" s="7"/>
      <c r="AX732" s="7"/>
      <c r="AY732" s="8"/>
      <c r="AZ732" s="8" t="s">
        <v>17</v>
      </c>
      <c r="BA732" s="1" t="s">
        <v>1337</v>
      </c>
      <c r="BB732" s="7">
        <v>105050102</v>
      </c>
      <c r="BC732" s="8" t="s">
        <v>336</v>
      </c>
    </row>
    <row r="733" spans="48:55">
      <c r="AV733" s="62">
        <f t="shared" si="42"/>
        <v>105050103</v>
      </c>
      <c r="AW733" s="7"/>
      <c r="AX733" s="7"/>
      <c r="AY733" s="8"/>
      <c r="AZ733" s="8" t="s">
        <v>17</v>
      </c>
      <c r="BA733" s="1" t="s">
        <v>1338</v>
      </c>
      <c r="BB733" s="7">
        <v>105050103</v>
      </c>
      <c r="BC733" s="8" t="s">
        <v>336</v>
      </c>
    </row>
    <row r="734" spans="48:55">
      <c r="AV734" s="62">
        <f t="shared" si="42"/>
        <v>106000000</v>
      </c>
      <c r="AW734" s="7"/>
      <c r="AX734" s="7"/>
      <c r="AY734" s="8"/>
      <c r="AZ734" s="8" t="s">
        <v>17</v>
      </c>
      <c r="BA734" s="1" t="s">
        <v>1339</v>
      </c>
      <c r="BB734" s="7">
        <v>106000000</v>
      </c>
      <c r="BC734" s="8" t="s">
        <v>336</v>
      </c>
    </row>
    <row r="735" spans="48:55">
      <c r="AV735" s="62">
        <f t="shared" si="42"/>
        <v>106010000</v>
      </c>
      <c r="AW735" s="7"/>
      <c r="AX735" s="7"/>
      <c r="AY735" s="8"/>
      <c r="AZ735" s="8" t="s">
        <v>17</v>
      </c>
      <c r="BA735" s="1" t="s">
        <v>83</v>
      </c>
      <c r="BB735" s="7">
        <v>106010000</v>
      </c>
      <c r="BC735" s="8" t="s">
        <v>336</v>
      </c>
    </row>
    <row r="736" spans="48:55">
      <c r="AV736" s="62">
        <f t="shared" si="42"/>
        <v>106010101</v>
      </c>
      <c r="AW736" s="7"/>
      <c r="AX736" s="7"/>
      <c r="AY736" s="8"/>
      <c r="AZ736" s="8" t="s">
        <v>17</v>
      </c>
      <c r="BA736" s="1" t="s">
        <v>1340</v>
      </c>
      <c r="BB736" s="7">
        <v>106010101</v>
      </c>
      <c r="BC736" s="8" t="s">
        <v>336</v>
      </c>
    </row>
    <row r="737" spans="48:55">
      <c r="AV737" s="62">
        <f t="shared" si="42"/>
        <v>106010102</v>
      </c>
      <c r="AW737" s="7"/>
      <c r="AX737" s="7"/>
      <c r="AY737" s="8"/>
      <c r="AZ737" s="8" t="s">
        <v>17</v>
      </c>
      <c r="BA737" s="1" t="s">
        <v>995</v>
      </c>
      <c r="BB737" s="7">
        <v>106010102</v>
      </c>
      <c r="BC737" s="8" t="s">
        <v>336</v>
      </c>
    </row>
    <row r="738" spans="48:55">
      <c r="AV738" s="62">
        <f t="shared" si="42"/>
        <v>106010103</v>
      </c>
      <c r="AW738" s="7"/>
      <c r="AX738" s="7"/>
      <c r="AY738" s="8"/>
      <c r="AZ738" s="8" t="s">
        <v>17</v>
      </c>
      <c r="BA738" s="1" t="s">
        <v>1341</v>
      </c>
      <c r="BB738" s="7">
        <v>106010103</v>
      </c>
      <c r="BC738" s="8" t="s">
        <v>336</v>
      </c>
    </row>
    <row r="739" spans="48:55">
      <c r="AV739" s="62">
        <f t="shared" si="42"/>
        <v>106010104</v>
      </c>
      <c r="AW739" s="7"/>
      <c r="AX739" s="7"/>
      <c r="AY739" s="8"/>
      <c r="AZ739" s="8" t="s">
        <v>17</v>
      </c>
      <c r="BA739" s="1" t="s">
        <v>78</v>
      </c>
      <c r="BB739" s="7">
        <v>106010104</v>
      </c>
      <c r="BC739" s="8" t="s">
        <v>336</v>
      </c>
    </row>
    <row r="740" spans="48:55">
      <c r="AV740" s="62">
        <f t="shared" si="42"/>
        <v>106020000</v>
      </c>
      <c r="AW740" s="7"/>
      <c r="AX740" s="7"/>
      <c r="AY740" s="8"/>
      <c r="AZ740" s="8" t="s">
        <v>17</v>
      </c>
      <c r="BA740" s="1" t="s">
        <v>1342</v>
      </c>
      <c r="BB740" s="7">
        <v>106020000</v>
      </c>
      <c r="BC740" s="8" t="s">
        <v>336</v>
      </c>
    </row>
    <row r="741" spans="48:55">
      <c r="AV741" s="62">
        <f t="shared" si="42"/>
        <v>106020101</v>
      </c>
      <c r="AW741" s="7"/>
      <c r="AX741" s="7"/>
      <c r="AY741" s="8"/>
      <c r="AZ741" s="8" t="s">
        <v>17</v>
      </c>
      <c r="BA741" s="1" t="s">
        <v>1343</v>
      </c>
      <c r="BB741" s="7">
        <v>106020101</v>
      </c>
      <c r="BC741" s="8" t="s">
        <v>336</v>
      </c>
    </row>
    <row r="742" spans="48:55">
      <c r="AV742" s="62">
        <f t="shared" si="42"/>
        <v>106020201</v>
      </c>
      <c r="AW742" s="7"/>
      <c r="AX742" s="7"/>
      <c r="AY742" s="8"/>
      <c r="AZ742" s="8" t="s">
        <v>17</v>
      </c>
      <c r="BA742" s="1" t="s">
        <v>1344</v>
      </c>
      <c r="BB742" s="7">
        <v>106020201</v>
      </c>
      <c r="BC742" s="8" t="s">
        <v>336</v>
      </c>
    </row>
    <row r="743" spans="48:55">
      <c r="AV743" s="62">
        <f t="shared" si="42"/>
        <v>106020203</v>
      </c>
      <c r="AW743" s="7"/>
      <c r="AX743" s="7"/>
      <c r="AY743" s="8"/>
      <c r="AZ743" s="8" t="s">
        <v>17</v>
      </c>
      <c r="BA743" s="1" t="s">
        <v>1345</v>
      </c>
      <c r="BB743" s="7">
        <v>106020203</v>
      </c>
      <c r="BC743" s="8" t="s">
        <v>336</v>
      </c>
    </row>
    <row r="744" spans="48:55">
      <c r="AV744" s="62">
        <f t="shared" si="42"/>
        <v>106030000</v>
      </c>
      <c r="AW744" s="7"/>
      <c r="AX744" s="7"/>
      <c r="AY744" s="8"/>
      <c r="AZ744" s="8" t="s">
        <v>17</v>
      </c>
      <c r="BA744" s="1" t="s">
        <v>340</v>
      </c>
      <c r="BB744" s="7">
        <v>106030000</v>
      </c>
      <c r="BC744" s="8" t="s">
        <v>336</v>
      </c>
    </row>
    <row r="745" spans="48:55">
      <c r="AV745" s="62">
        <f t="shared" si="42"/>
        <v>106030101</v>
      </c>
      <c r="AW745" s="7"/>
      <c r="AX745" s="7"/>
      <c r="AY745" s="8"/>
      <c r="AZ745" s="8" t="s">
        <v>17</v>
      </c>
      <c r="BA745" s="1" t="s">
        <v>1346</v>
      </c>
      <c r="BB745" s="7">
        <v>106030101</v>
      </c>
      <c r="BC745" s="8" t="s">
        <v>336</v>
      </c>
    </row>
    <row r="746" spans="48:55">
      <c r="AV746" s="62">
        <f t="shared" si="42"/>
        <v>106030102</v>
      </c>
      <c r="AW746" s="7"/>
      <c r="AX746" s="7"/>
      <c r="AY746" s="8"/>
      <c r="AZ746" s="8" t="s">
        <v>17</v>
      </c>
      <c r="BA746" s="1" t="s">
        <v>1347</v>
      </c>
      <c r="BB746" s="7">
        <v>106030102</v>
      </c>
      <c r="BC746" s="8" t="s">
        <v>336</v>
      </c>
    </row>
    <row r="747" spans="48:55">
      <c r="AV747" s="62">
        <f t="shared" si="42"/>
        <v>107000000</v>
      </c>
      <c r="AW747" s="7"/>
      <c r="AX747" s="7"/>
      <c r="AY747" s="8"/>
      <c r="AZ747" s="8" t="s">
        <v>17</v>
      </c>
      <c r="BA747" s="1" t="s">
        <v>1472</v>
      </c>
      <c r="BB747" s="7">
        <v>107000000</v>
      </c>
      <c r="BC747" s="8" t="s">
        <v>336</v>
      </c>
    </row>
    <row r="748" spans="48:55">
      <c r="AV748" s="62">
        <f t="shared" si="42"/>
        <v>107010000</v>
      </c>
      <c r="AW748" s="7"/>
      <c r="AX748" s="7"/>
      <c r="AY748" s="8"/>
      <c r="AZ748" s="8" t="s">
        <v>17</v>
      </c>
      <c r="BA748" s="1" t="s">
        <v>1473</v>
      </c>
      <c r="BB748" s="7">
        <v>107010000</v>
      </c>
      <c r="BC748" s="8" t="s">
        <v>336</v>
      </c>
    </row>
    <row r="749" spans="48:55">
      <c r="AV749" s="62">
        <f t="shared" si="42"/>
        <v>107010101</v>
      </c>
      <c r="AW749" s="7"/>
      <c r="AX749" s="7"/>
      <c r="AY749" s="8"/>
      <c r="AZ749" s="8" t="s">
        <v>17</v>
      </c>
      <c r="BA749" s="1" t="s">
        <v>1474</v>
      </c>
      <c r="BB749" s="7">
        <v>107010101</v>
      </c>
      <c r="BC749" s="8" t="s">
        <v>336</v>
      </c>
    </row>
    <row r="750" spans="48:55">
      <c r="AV750" s="62">
        <f t="shared" si="42"/>
        <v>107010102</v>
      </c>
      <c r="AW750" s="7"/>
      <c r="AX750" s="7"/>
      <c r="AY750" s="8"/>
      <c r="AZ750" s="8" t="s">
        <v>17</v>
      </c>
      <c r="BA750" s="1" t="s">
        <v>1475</v>
      </c>
      <c r="BB750" s="7">
        <v>107010102</v>
      </c>
      <c r="BC750" s="8" t="s">
        <v>336</v>
      </c>
    </row>
    <row r="751" spans="48:55">
      <c r="AV751" s="62">
        <f t="shared" si="42"/>
        <v>107010103</v>
      </c>
      <c r="AW751" s="7"/>
      <c r="AX751" s="7"/>
      <c r="AY751" s="8"/>
      <c r="AZ751" s="8" t="s">
        <v>17</v>
      </c>
      <c r="BA751" s="1" t="s">
        <v>1476</v>
      </c>
      <c r="BB751" s="7">
        <v>107010103</v>
      </c>
      <c r="BC751" s="8" t="s">
        <v>336</v>
      </c>
    </row>
    <row r="752" spans="48:55">
      <c r="AV752" s="62">
        <f t="shared" si="42"/>
        <v>107020000</v>
      </c>
      <c r="AW752" s="7"/>
      <c r="AX752" s="7"/>
      <c r="AY752" s="8"/>
      <c r="AZ752" s="8" t="s">
        <v>17</v>
      </c>
      <c r="BA752" s="1" t="s">
        <v>1477</v>
      </c>
      <c r="BB752" s="7">
        <v>107020000</v>
      </c>
      <c r="BC752" s="8" t="s">
        <v>336</v>
      </c>
    </row>
    <row r="753" spans="48:55">
      <c r="AV753" s="62">
        <f t="shared" si="42"/>
        <v>107020101</v>
      </c>
      <c r="AW753" s="7"/>
      <c r="AX753" s="7"/>
      <c r="AY753" s="8"/>
      <c r="AZ753" s="8" t="s">
        <v>17</v>
      </c>
      <c r="BA753" s="1" t="s">
        <v>1478</v>
      </c>
      <c r="BB753" s="7">
        <v>107020101</v>
      </c>
      <c r="BC753" s="8" t="s">
        <v>336</v>
      </c>
    </row>
    <row r="754" spans="48:55">
      <c r="AV754" s="62">
        <f t="shared" si="42"/>
        <v>107030000</v>
      </c>
      <c r="AW754" s="7"/>
      <c r="AX754" s="7"/>
      <c r="AY754" s="8"/>
      <c r="AZ754" s="8" t="s">
        <v>17</v>
      </c>
      <c r="BA754" s="1" t="s">
        <v>1479</v>
      </c>
      <c r="BB754" s="7">
        <v>107030000</v>
      </c>
      <c r="BC754" s="8" t="s">
        <v>336</v>
      </c>
    </row>
    <row r="755" spans="48:55">
      <c r="AV755" s="62">
        <f t="shared" si="42"/>
        <v>107030101</v>
      </c>
      <c r="AW755" s="7"/>
      <c r="AX755" s="7"/>
      <c r="AY755" s="8"/>
      <c r="AZ755" s="8" t="s">
        <v>17</v>
      </c>
      <c r="BA755" s="1" t="s">
        <v>1480</v>
      </c>
      <c r="BB755" s="7">
        <v>107030101</v>
      </c>
      <c r="BC755" s="8" t="s">
        <v>336</v>
      </c>
    </row>
    <row r="756" spans="48:55">
      <c r="AV756" s="62">
        <f t="shared" si="42"/>
        <v>107030102</v>
      </c>
      <c r="AW756" s="7"/>
      <c r="AX756" s="7"/>
      <c r="AY756" s="8"/>
      <c r="AZ756" s="8" t="s">
        <v>17</v>
      </c>
      <c r="BA756" s="1" t="s">
        <v>1481</v>
      </c>
      <c r="BB756" s="7">
        <v>107030102</v>
      </c>
      <c r="BC756" s="8" t="s">
        <v>336</v>
      </c>
    </row>
    <row r="757" spans="48:55">
      <c r="AV757" s="62">
        <f t="shared" si="42"/>
        <v>107030103</v>
      </c>
      <c r="AW757" s="7"/>
      <c r="AX757" s="7"/>
      <c r="AY757" s="8"/>
      <c r="AZ757" s="8" t="s">
        <v>17</v>
      </c>
      <c r="BA757" s="1" t="s">
        <v>1482</v>
      </c>
      <c r="BB757" s="7">
        <v>107030103</v>
      </c>
      <c r="BC757" s="8" t="s">
        <v>336</v>
      </c>
    </row>
    <row r="758" spans="48:55">
      <c r="AV758" s="62">
        <f t="shared" si="42"/>
        <v>107040000</v>
      </c>
      <c r="AW758" s="7"/>
      <c r="AX758" s="7"/>
      <c r="AY758" s="8"/>
      <c r="AZ758" s="8" t="s">
        <v>17</v>
      </c>
      <c r="BA758" s="1" t="s">
        <v>1348</v>
      </c>
      <c r="BB758" s="7">
        <v>107040000</v>
      </c>
      <c r="BC758" s="8" t="s">
        <v>336</v>
      </c>
    </row>
    <row r="759" spans="48:55">
      <c r="AV759" s="62">
        <f t="shared" si="42"/>
        <v>107040101</v>
      </c>
      <c r="AW759" s="7"/>
      <c r="AX759" s="7"/>
      <c r="AY759" s="8"/>
      <c r="AZ759" s="8" t="s">
        <v>17</v>
      </c>
      <c r="BA759" s="1" t="s">
        <v>1349</v>
      </c>
      <c r="BB759" s="7">
        <v>107040101</v>
      </c>
      <c r="BC759" s="8" t="s">
        <v>336</v>
      </c>
    </row>
    <row r="760" spans="48:55">
      <c r="AV760" s="62">
        <f t="shared" si="42"/>
        <v>107040102</v>
      </c>
      <c r="AW760" s="7"/>
      <c r="AX760" s="7"/>
      <c r="AY760" s="8"/>
      <c r="AZ760" s="8" t="s">
        <v>17</v>
      </c>
      <c r="BA760" s="1" t="s">
        <v>1350</v>
      </c>
      <c r="BB760" s="7">
        <v>107040102</v>
      </c>
      <c r="BC760" s="8" t="s">
        <v>336</v>
      </c>
    </row>
    <row r="761" spans="48:55">
      <c r="AV761" s="62">
        <f t="shared" si="42"/>
        <v>107040201</v>
      </c>
      <c r="AW761" s="7"/>
      <c r="AX761" s="7"/>
      <c r="AY761" s="8"/>
      <c r="AZ761" s="8" t="s">
        <v>17</v>
      </c>
      <c r="BA761" s="1" t="s">
        <v>1351</v>
      </c>
      <c r="BB761" s="7">
        <v>107040201</v>
      </c>
      <c r="BC761" s="8" t="s">
        <v>336</v>
      </c>
    </row>
    <row r="762" spans="48:55">
      <c r="AV762" s="62">
        <f t="shared" si="42"/>
        <v>107050000</v>
      </c>
      <c r="AW762" s="7"/>
      <c r="AX762" s="7"/>
      <c r="AY762" s="8"/>
      <c r="AZ762" s="8" t="s">
        <v>17</v>
      </c>
      <c r="BA762" s="1" t="s">
        <v>341</v>
      </c>
      <c r="BB762" s="7">
        <v>107050000</v>
      </c>
      <c r="BC762" s="8" t="s">
        <v>336</v>
      </c>
    </row>
    <row r="763" spans="48:55">
      <c r="AV763" s="62">
        <f t="shared" si="42"/>
        <v>107050101</v>
      </c>
      <c r="AW763" s="7"/>
      <c r="AX763" s="7"/>
      <c r="AY763" s="8"/>
      <c r="AZ763" s="8" t="s">
        <v>17</v>
      </c>
      <c r="BA763" s="1" t="s">
        <v>1352</v>
      </c>
      <c r="BB763" s="7">
        <v>107050101</v>
      </c>
      <c r="BC763" s="8" t="s">
        <v>336</v>
      </c>
    </row>
    <row r="764" spans="48:55">
      <c r="AV764" s="62">
        <f t="shared" si="42"/>
        <v>107050201</v>
      </c>
      <c r="AW764" s="7"/>
      <c r="AX764" s="7"/>
      <c r="AY764" s="8"/>
      <c r="AZ764" s="8" t="s">
        <v>17</v>
      </c>
      <c r="BA764" s="1" t="s">
        <v>1353</v>
      </c>
      <c r="BB764" s="7">
        <v>107050201</v>
      </c>
      <c r="BC764" s="8" t="s">
        <v>336</v>
      </c>
    </row>
    <row r="765" spans="48:55">
      <c r="AV765" s="62">
        <f t="shared" si="42"/>
        <v>107050301</v>
      </c>
      <c r="AW765" s="7"/>
      <c r="AX765" s="7"/>
      <c r="AY765" s="8"/>
      <c r="AZ765" s="8" t="s">
        <v>17</v>
      </c>
      <c r="BA765" s="1" t="s">
        <v>1354</v>
      </c>
      <c r="BB765" s="7">
        <v>107050301</v>
      </c>
      <c r="BC765" s="8" t="s">
        <v>336</v>
      </c>
    </row>
    <row r="766" spans="48:55">
      <c r="AV766" s="62">
        <f t="shared" si="42"/>
        <v>107050401</v>
      </c>
      <c r="AW766" s="7"/>
      <c r="AX766" s="7"/>
      <c r="AY766" s="8"/>
      <c r="AZ766" s="8" t="s">
        <v>17</v>
      </c>
      <c r="BA766" s="1" t="s">
        <v>97</v>
      </c>
      <c r="BB766" s="7">
        <v>107050401</v>
      </c>
      <c r="BC766" s="8" t="s">
        <v>336</v>
      </c>
    </row>
    <row r="767" spans="48:55">
      <c r="AV767" s="62">
        <f t="shared" si="42"/>
        <v>107050501</v>
      </c>
      <c r="AW767" s="7"/>
      <c r="AX767" s="7"/>
      <c r="AY767" s="8"/>
      <c r="AZ767" s="8" t="s">
        <v>17</v>
      </c>
      <c r="BA767" s="1" t="s">
        <v>1355</v>
      </c>
      <c r="BB767" s="7">
        <v>107050501</v>
      </c>
      <c r="BC767" s="8" t="s">
        <v>336</v>
      </c>
    </row>
    <row r="768" spans="48:55">
      <c r="AV768" s="62">
        <f t="shared" si="42"/>
        <v>497000096</v>
      </c>
      <c r="AW768" s="7"/>
      <c r="AX768" s="7"/>
      <c r="AY768" s="8"/>
      <c r="AZ768" s="8" t="s">
        <v>1493</v>
      </c>
      <c r="BA768" s="1" t="s">
        <v>447</v>
      </c>
      <c r="BB768" s="7">
        <v>497000096</v>
      </c>
      <c r="BC768" s="8" t="s">
        <v>1123</v>
      </c>
    </row>
    <row r="769" spans="48:55">
      <c r="AV769" s="62">
        <f t="shared" si="42"/>
        <v>497000097</v>
      </c>
      <c r="AW769" s="7"/>
      <c r="AX769" s="7"/>
      <c r="AY769" s="8"/>
      <c r="AZ769" s="8" t="s">
        <v>1493</v>
      </c>
      <c r="BA769" s="1" t="s">
        <v>127</v>
      </c>
      <c r="BB769" s="7">
        <v>497000097</v>
      </c>
      <c r="BC769" s="8" t="s">
        <v>1123</v>
      </c>
    </row>
    <row r="770" spans="48:55">
      <c r="AV770" s="62">
        <f t="shared" si="42"/>
        <v>509020101</v>
      </c>
      <c r="AW770" s="7"/>
      <c r="AX770" s="7"/>
      <c r="AY770" s="8"/>
      <c r="AZ770" s="8" t="s">
        <v>1493</v>
      </c>
      <c r="BA770" s="1" t="s">
        <v>126</v>
      </c>
      <c r="BB770" s="7">
        <v>509020101</v>
      </c>
      <c r="BC770" s="8" t="s">
        <v>1123</v>
      </c>
    </row>
    <row r="771" spans="48:55">
      <c r="AV771" s="62">
        <f t="shared" si="42"/>
        <v>509020102</v>
      </c>
      <c r="AW771" s="7"/>
      <c r="AX771" s="7"/>
      <c r="AY771" s="8"/>
      <c r="AZ771" s="8" t="s">
        <v>1493</v>
      </c>
      <c r="BA771" s="1" t="s">
        <v>1490</v>
      </c>
      <c r="BB771" s="7">
        <v>509020102</v>
      </c>
      <c r="BC771" s="8" t="s">
        <v>1123</v>
      </c>
    </row>
    <row r="772" spans="48:55">
      <c r="AV772" s="62">
        <f t="shared" si="42"/>
        <v>511020101</v>
      </c>
      <c r="AW772" s="7"/>
      <c r="AX772" s="7"/>
      <c r="AY772" s="8"/>
      <c r="AZ772" s="8" t="s">
        <v>1493</v>
      </c>
      <c r="BA772" s="1" t="s">
        <v>133</v>
      </c>
      <c r="BB772" s="7">
        <v>511020101</v>
      </c>
      <c r="BC772" s="8" t="s">
        <v>1123</v>
      </c>
    </row>
    <row r="773" spans="48:55">
      <c r="AV773" s="62">
        <f t="shared" si="42"/>
        <v>511020103</v>
      </c>
      <c r="AW773" s="7"/>
      <c r="AX773" s="7"/>
      <c r="AY773" s="8"/>
      <c r="AZ773" s="8" t="s">
        <v>1493</v>
      </c>
      <c r="BA773" s="1" t="s">
        <v>129</v>
      </c>
      <c r="BB773" s="7">
        <v>511020103</v>
      </c>
      <c r="BC773" s="8" t="s">
        <v>1123</v>
      </c>
    </row>
    <row r="774" spans="48:55">
      <c r="AV774" s="62">
        <f t="shared" si="42"/>
        <v>511020105</v>
      </c>
      <c r="AW774" s="7"/>
      <c r="AX774" s="7"/>
      <c r="AY774" s="8"/>
      <c r="AZ774" s="8" t="s">
        <v>1493</v>
      </c>
      <c r="BA774" s="1" t="s">
        <v>131</v>
      </c>
      <c r="BB774" s="7">
        <v>511020105</v>
      </c>
      <c r="BC774" s="8" t="s">
        <v>1123</v>
      </c>
    </row>
    <row r="775" spans="48:55">
      <c r="AV775" s="62">
        <f t="shared" ref="AV775:AV838" si="43">$BB775</f>
        <v>511020107</v>
      </c>
      <c r="AW775" s="7"/>
      <c r="AX775" s="7"/>
      <c r="AY775" s="8"/>
      <c r="AZ775" s="8" t="s">
        <v>1493</v>
      </c>
      <c r="BA775" s="1" t="s">
        <v>130</v>
      </c>
      <c r="BB775" s="7">
        <v>511020107</v>
      </c>
      <c r="BC775" s="8" t="s">
        <v>1123</v>
      </c>
    </row>
    <row r="776" spans="48:55">
      <c r="AV776" s="62">
        <f t="shared" si="43"/>
        <v>511020109</v>
      </c>
      <c r="AW776" s="7"/>
      <c r="AX776" s="7"/>
      <c r="AY776" s="8"/>
      <c r="AZ776" s="8" t="s">
        <v>1493</v>
      </c>
      <c r="BA776" s="1" t="s">
        <v>132</v>
      </c>
      <c r="BB776" s="7">
        <v>511020109</v>
      </c>
      <c r="BC776" s="8" t="s">
        <v>1123</v>
      </c>
    </row>
    <row r="777" spans="48:55">
      <c r="AV777" s="62">
        <f t="shared" si="43"/>
        <v>511020111</v>
      </c>
      <c r="AW777" s="7"/>
      <c r="AX777" s="7"/>
      <c r="AY777" s="8"/>
      <c r="AZ777" s="8" t="s">
        <v>1493</v>
      </c>
      <c r="BA777" s="1" t="s">
        <v>128</v>
      </c>
      <c r="BB777" s="7">
        <v>511020111</v>
      </c>
      <c r="BC777" s="8" t="s">
        <v>1123</v>
      </c>
    </row>
    <row r="778" spans="48:55">
      <c r="AV778" s="62">
        <f t="shared" si="43"/>
        <v>511020114</v>
      </c>
      <c r="AW778" s="7"/>
      <c r="AX778" s="7"/>
      <c r="AY778" s="8"/>
      <c r="AZ778" s="8" t="s">
        <v>1493</v>
      </c>
      <c r="BA778" s="1" t="s">
        <v>449</v>
      </c>
      <c r="BB778" s="7">
        <v>511020114</v>
      </c>
      <c r="BC778" s="8" t="s">
        <v>1123</v>
      </c>
    </row>
    <row r="779" spans="48:55">
      <c r="AV779" s="62">
        <f t="shared" si="43"/>
        <v>511030105</v>
      </c>
      <c r="AW779" s="7"/>
      <c r="AX779" s="7"/>
      <c r="AY779" s="8"/>
      <c r="AZ779" s="8" t="s">
        <v>1493</v>
      </c>
      <c r="BA779" s="1" t="s">
        <v>448</v>
      </c>
      <c r="BB779" s="7">
        <v>511030105</v>
      </c>
      <c r="BC779" s="8" t="s">
        <v>1123</v>
      </c>
    </row>
    <row r="780" spans="48:55">
      <c r="AV780" s="62">
        <f t="shared" si="43"/>
        <v>512030201</v>
      </c>
      <c r="AW780" s="7"/>
      <c r="AX780" s="7"/>
      <c r="AY780" s="8"/>
      <c r="AZ780" s="8" t="s">
        <v>1493</v>
      </c>
      <c r="BA780" s="1" t="s">
        <v>450</v>
      </c>
      <c r="BB780" s="7">
        <v>512030201</v>
      </c>
      <c r="BC780" s="8" t="s">
        <v>1123</v>
      </c>
    </row>
    <row r="781" spans="48:55">
      <c r="AV781" s="62">
        <f t="shared" si="43"/>
        <v>512030202</v>
      </c>
      <c r="AW781" s="7"/>
      <c r="AX781" s="7"/>
      <c r="AY781" s="8"/>
      <c r="AZ781" s="8" t="s">
        <v>1493</v>
      </c>
      <c r="BA781" s="1" t="s">
        <v>452</v>
      </c>
      <c r="BB781" s="7">
        <v>512030202</v>
      </c>
      <c r="BC781" s="8" t="s">
        <v>1123</v>
      </c>
    </row>
    <row r="782" spans="48:55">
      <c r="AV782" s="62">
        <f t="shared" si="43"/>
        <v>512030205</v>
      </c>
      <c r="AW782" s="7"/>
      <c r="AX782" s="7"/>
      <c r="AY782" s="8"/>
      <c r="AZ782" s="8" t="s">
        <v>1493</v>
      </c>
      <c r="BA782" s="1" t="s">
        <v>451</v>
      </c>
      <c r="BB782" s="7">
        <v>512030205</v>
      </c>
      <c r="BC782" s="8" t="s">
        <v>1123</v>
      </c>
    </row>
    <row r="783" spans="48:55">
      <c r="AV783" s="62">
        <f t="shared" si="43"/>
        <v>512030206</v>
      </c>
      <c r="AW783" s="7"/>
      <c r="AX783" s="7"/>
      <c r="AY783" s="8"/>
      <c r="AZ783" s="8" t="s">
        <v>1493</v>
      </c>
      <c r="BA783" s="1" t="s">
        <v>453</v>
      </c>
      <c r="BB783" s="7">
        <v>512030206</v>
      </c>
      <c r="BC783" s="8" t="s">
        <v>1123</v>
      </c>
    </row>
    <row r="784" spans="48:55">
      <c r="AV784" s="62">
        <f t="shared" si="43"/>
        <v>410030201</v>
      </c>
      <c r="AW784" s="7"/>
      <c r="AX784" s="7"/>
      <c r="AY784" s="8"/>
      <c r="AZ784" s="8" t="s">
        <v>1493</v>
      </c>
      <c r="BA784" s="1" t="s">
        <v>393</v>
      </c>
      <c r="BB784" s="7">
        <v>410030201</v>
      </c>
      <c r="BC784" s="8" t="s">
        <v>1126</v>
      </c>
    </row>
    <row r="785" spans="48:55">
      <c r="AV785" s="62">
        <f t="shared" si="43"/>
        <v>410030202</v>
      </c>
      <c r="AW785" s="7"/>
      <c r="AX785" s="7"/>
      <c r="AY785" s="8"/>
      <c r="AZ785" s="8" t="s">
        <v>1493</v>
      </c>
      <c r="BA785" s="1" t="s">
        <v>396</v>
      </c>
      <c r="BB785" s="7">
        <v>410030202</v>
      </c>
      <c r="BC785" s="8" t="s">
        <v>1126</v>
      </c>
    </row>
    <row r="786" spans="48:55">
      <c r="AV786" s="62">
        <f t="shared" si="43"/>
        <v>410030203</v>
      </c>
      <c r="AW786" s="7"/>
      <c r="AX786" s="7"/>
      <c r="AY786" s="8"/>
      <c r="AZ786" s="8" t="s">
        <v>1493</v>
      </c>
      <c r="BA786" s="1" t="s">
        <v>394</v>
      </c>
      <c r="BB786" s="7">
        <v>410030203</v>
      </c>
      <c r="BC786" s="8" t="s">
        <v>1126</v>
      </c>
    </row>
    <row r="787" spans="48:55">
      <c r="AV787" s="62">
        <f t="shared" si="43"/>
        <v>410030204</v>
      </c>
      <c r="AW787" s="7"/>
      <c r="AX787" s="7"/>
      <c r="AY787" s="8"/>
      <c r="AZ787" s="8" t="s">
        <v>1493</v>
      </c>
      <c r="BA787" s="1" t="s">
        <v>395</v>
      </c>
      <c r="BB787" s="7">
        <v>410030204</v>
      </c>
      <c r="BC787" s="8" t="s">
        <v>1126</v>
      </c>
    </row>
    <row r="788" spans="48:55">
      <c r="AV788" s="62">
        <f t="shared" si="43"/>
        <v>410030307</v>
      </c>
      <c r="AW788" s="7"/>
      <c r="AX788" s="7"/>
      <c r="AY788" s="8"/>
      <c r="AZ788" s="8" t="s">
        <v>1493</v>
      </c>
      <c r="BA788" s="1" t="s">
        <v>397</v>
      </c>
      <c r="BB788" s="7">
        <v>410030307</v>
      </c>
      <c r="BC788" s="8" t="s">
        <v>1126</v>
      </c>
    </row>
    <row r="789" spans="48:55">
      <c r="AV789" s="62">
        <f t="shared" si="43"/>
        <v>410030308</v>
      </c>
      <c r="AW789" s="7"/>
      <c r="AX789" s="7"/>
      <c r="AY789" s="8"/>
      <c r="AZ789" s="8" t="s">
        <v>1493</v>
      </c>
      <c r="BA789" s="1" t="s">
        <v>399</v>
      </c>
      <c r="BB789" s="7">
        <v>410030308</v>
      </c>
      <c r="BC789" s="8" t="s">
        <v>1126</v>
      </c>
    </row>
    <row r="790" spans="48:55">
      <c r="AV790" s="62">
        <f t="shared" si="43"/>
        <v>410030403</v>
      </c>
      <c r="AW790" s="7"/>
      <c r="AX790" s="7"/>
      <c r="AY790" s="8"/>
      <c r="AZ790" s="8" t="s">
        <v>1493</v>
      </c>
      <c r="BA790" s="1" t="s">
        <v>402</v>
      </c>
      <c r="BB790" s="7">
        <v>410030403</v>
      </c>
      <c r="BC790" s="8" t="s">
        <v>1126</v>
      </c>
    </row>
    <row r="791" spans="48:55">
      <c r="AV791" s="62">
        <f t="shared" si="43"/>
        <v>410030404</v>
      </c>
      <c r="AW791" s="7"/>
      <c r="AX791" s="7"/>
      <c r="AY791" s="8"/>
      <c r="AZ791" s="8" t="s">
        <v>1493</v>
      </c>
      <c r="BA791" s="1" t="s">
        <v>403</v>
      </c>
      <c r="BB791" s="7">
        <v>410030404</v>
      </c>
      <c r="BC791" s="8" t="s">
        <v>1126</v>
      </c>
    </row>
    <row r="792" spans="48:55">
      <c r="AV792" s="62">
        <f t="shared" si="43"/>
        <v>410030405</v>
      </c>
      <c r="AW792" s="7"/>
      <c r="AX792" s="7"/>
      <c r="AY792" s="8"/>
      <c r="AZ792" s="8" t="s">
        <v>1493</v>
      </c>
      <c r="BA792" s="1" t="s">
        <v>404</v>
      </c>
      <c r="BB792" s="7">
        <v>410030405</v>
      </c>
      <c r="BC792" s="8" t="s">
        <v>1126</v>
      </c>
    </row>
    <row r="793" spans="48:55">
      <c r="AV793" s="62">
        <f t="shared" si="43"/>
        <v>410030501</v>
      </c>
      <c r="AW793" s="7"/>
      <c r="AX793" s="7"/>
      <c r="AY793" s="8"/>
      <c r="AZ793" s="8" t="s">
        <v>1493</v>
      </c>
      <c r="BA793" s="1" t="s">
        <v>405</v>
      </c>
      <c r="BB793" s="7">
        <v>410030501</v>
      </c>
      <c r="BC793" s="8" t="s">
        <v>1126</v>
      </c>
    </row>
    <row r="794" spans="48:55">
      <c r="AV794" s="62">
        <f t="shared" si="43"/>
        <v>410030601</v>
      </c>
      <c r="AW794" s="7"/>
      <c r="AX794" s="7"/>
      <c r="AY794" s="8"/>
      <c r="AZ794" s="8" t="s">
        <v>1493</v>
      </c>
      <c r="BA794" s="1" t="s">
        <v>401</v>
      </c>
      <c r="BB794" s="7">
        <v>410030601</v>
      </c>
      <c r="BC794" s="8" t="s">
        <v>1126</v>
      </c>
    </row>
    <row r="795" spans="48:55">
      <c r="AV795" s="62">
        <f t="shared" si="43"/>
        <v>410030602</v>
      </c>
      <c r="AW795" s="7"/>
      <c r="AX795" s="7"/>
      <c r="AY795" s="8"/>
      <c r="AZ795" s="8" t="s">
        <v>1493</v>
      </c>
      <c r="BA795" s="1" t="s">
        <v>400</v>
      </c>
      <c r="BB795" s="7">
        <v>410030602</v>
      </c>
      <c r="BC795" s="8" t="s">
        <v>1126</v>
      </c>
    </row>
    <row r="796" spans="48:55">
      <c r="AV796" s="62">
        <f t="shared" si="43"/>
        <v>497000031</v>
      </c>
      <c r="AW796" s="7"/>
      <c r="AX796" s="7"/>
      <c r="AY796" s="8"/>
      <c r="AZ796" s="8" t="s">
        <v>1493</v>
      </c>
      <c r="BA796" s="1" t="s">
        <v>420</v>
      </c>
      <c r="BB796" s="7">
        <v>497000031</v>
      </c>
      <c r="BC796" s="8" t="s">
        <v>1126</v>
      </c>
    </row>
    <row r="797" spans="48:55">
      <c r="AV797" s="62">
        <f t="shared" si="43"/>
        <v>497000074</v>
      </c>
      <c r="AW797" s="7"/>
      <c r="AX797" s="7"/>
      <c r="AY797" s="8"/>
      <c r="AZ797" s="8" t="s">
        <v>1493</v>
      </c>
      <c r="BA797" s="1" t="s">
        <v>398</v>
      </c>
      <c r="BB797" s="7">
        <v>497000074</v>
      </c>
      <c r="BC797" s="8" t="s">
        <v>1126</v>
      </c>
    </row>
    <row r="798" spans="48:55">
      <c r="AV798" s="62">
        <f t="shared" si="43"/>
        <v>497000084</v>
      </c>
      <c r="AW798" s="7"/>
      <c r="AX798" s="7"/>
      <c r="AY798" s="8"/>
      <c r="AZ798" s="8" t="s">
        <v>1493</v>
      </c>
      <c r="BA798" s="1" t="s">
        <v>123</v>
      </c>
      <c r="BB798" s="7">
        <v>497000084</v>
      </c>
      <c r="BC798" s="8" t="s">
        <v>1126</v>
      </c>
    </row>
    <row r="799" spans="48:55">
      <c r="AV799" s="62">
        <f t="shared" si="43"/>
        <v>497000098</v>
      </c>
      <c r="AW799" s="7"/>
      <c r="AX799" s="7"/>
      <c r="AY799" s="8"/>
      <c r="AZ799" s="8" t="s">
        <v>1493</v>
      </c>
      <c r="BA799" s="1" t="s">
        <v>125</v>
      </c>
      <c r="BB799" s="7">
        <v>497000098</v>
      </c>
      <c r="BC799" s="8" t="s">
        <v>1126</v>
      </c>
    </row>
    <row r="800" spans="48:55">
      <c r="AV800" s="62">
        <f t="shared" si="43"/>
        <v>497000101</v>
      </c>
      <c r="AW800" s="7"/>
      <c r="AX800" s="7"/>
      <c r="AY800" s="8"/>
      <c r="AZ800" s="8" t="s">
        <v>1493</v>
      </c>
      <c r="BA800" s="1" t="s">
        <v>422</v>
      </c>
      <c r="BB800" s="7">
        <v>497000101</v>
      </c>
      <c r="BC800" s="8" t="s">
        <v>1126</v>
      </c>
    </row>
    <row r="801" spans="48:55">
      <c r="AV801" s="62">
        <f t="shared" si="43"/>
        <v>497000102</v>
      </c>
      <c r="AW801" s="7"/>
      <c r="AX801" s="7"/>
      <c r="AY801" s="8"/>
      <c r="AZ801" s="8" t="s">
        <v>1493</v>
      </c>
      <c r="BA801" s="1" t="s">
        <v>424</v>
      </c>
      <c r="BB801" s="7">
        <v>497000102</v>
      </c>
      <c r="BC801" s="8" t="s">
        <v>1126</v>
      </c>
    </row>
    <row r="802" spans="48:55">
      <c r="AV802" s="62">
        <f t="shared" si="43"/>
        <v>509010303</v>
      </c>
      <c r="AW802" s="7"/>
      <c r="AX802" s="7"/>
      <c r="AY802" s="8"/>
      <c r="AZ802" s="8" t="s">
        <v>1493</v>
      </c>
      <c r="BA802" s="1" t="s">
        <v>407</v>
      </c>
      <c r="BB802" s="7">
        <v>509010303</v>
      </c>
      <c r="BC802" s="8" t="s">
        <v>1126</v>
      </c>
    </row>
    <row r="803" spans="48:55">
      <c r="AV803" s="62">
        <f t="shared" si="43"/>
        <v>509040103</v>
      </c>
      <c r="AW803" s="7"/>
      <c r="AX803" s="7"/>
      <c r="AY803" s="8"/>
      <c r="AZ803" s="8" t="s">
        <v>1493</v>
      </c>
      <c r="BA803" s="1" t="s">
        <v>135</v>
      </c>
      <c r="BB803" s="7">
        <v>509040103</v>
      </c>
      <c r="BC803" s="8" t="s">
        <v>1126</v>
      </c>
    </row>
    <row r="804" spans="48:55">
      <c r="AV804" s="62">
        <f t="shared" si="43"/>
        <v>509050101</v>
      </c>
      <c r="AW804" s="7"/>
      <c r="AX804" s="7"/>
      <c r="AY804" s="8"/>
      <c r="AZ804" s="8" t="s">
        <v>1493</v>
      </c>
      <c r="BA804" s="1" t="s">
        <v>427</v>
      </c>
      <c r="BB804" s="7">
        <v>509050101</v>
      </c>
      <c r="BC804" s="8" t="s">
        <v>1126</v>
      </c>
    </row>
    <row r="805" spans="48:55">
      <c r="AV805" s="62">
        <f t="shared" si="43"/>
        <v>509050102</v>
      </c>
      <c r="AW805" s="7"/>
      <c r="AX805" s="7"/>
      <c r="AY805" s="8"/>
      <c r="AZ805" s="8" t="s">
        <v>1493</v>
      </c>
      <c r="BA805" s="1" t="s">
        <v>428</v>
      </c>
      <c r="BB805" s="7">
        <v>509050102</v>
      </c>
      <c r="BC805" s="8" t="s">
        <v>1126</v>
      </c>
    </row>
    <row r="806" spans="48:55">
      <c r="AV806" s="62">
        <f t="shared" si="43"/>
        <v>509050103</v>
      </c>
      <c r="AW806" s="7"/>
      <c r="AX806" s="7"/>
      <c r="AY806" s="8"/>
      <c r="AZ806" s="8" t="s">
        <v>1493</v>
      </c>
      <c r="BA806" s="1" t="s">
        <v>136</v>
      </c>
      <c r="BB806" s="7">
        <v>509050103</v>
      </c>
      <c r="BC806" s="8" t="s">
        <v>1126</v>
      </c>
    </row>
    <row r="807" spans="48:55">
      <c r="AV807" s="62">
        <f t="shared" si="43"/>
        <v>510030106</v>
      </c>
      <c r="AW807" s="7"/>
      <c r="AX807" s="7"/>
      <c r="AY807" s="8"/>
      <c r="AZ807" s="8" t="s">
        <v>1493</v>
      </c>
      <c r="BA807" s="1" t="s">
        <v>406</v>
      </c>
      <c r="BB807" s="7">
        <v>510030106</v>
      </c>
      <c r="BC807" s="8" t="s">
        <v>1126</v>
      </c>
    </row>
    <row r="808" spans="48:55">
      <c r="AV808" s="62">
        <f t="shared" si="43"/>
        <v>510040105</v>
      </c>
      <c r="AW808" s="7"/>
      <c r="AX808" s="7"/>
      <c r="AY808" s="8"/>
      <c r="AZ808" s="8" t="s">
        <v>1493</v>
      </c>
      <c r="BA808" s="1" t="s">
        <v>409</v>
      </c>
      <c r="BB808" s="7">
        <v>510040105</v>
      </c>
      <c r="BC808" s="8" t="s">
        <v>1126</v>
      </c>
    </row>
    <row r="809" spans="48:55">
      <c r="AV809" s="62">
        <f t="shared" si="43"/>
        <v>510040106</v>
      </c>
      <c r="AW809" s="7"/>
      <c r="AX809" s="7"/>
      <c r="AY809" s="8"/>
      <c r="AZ809" s="8" t="s">
        <v>1493</v>
      </c>
      <c r="BA809" s="1" t="s">
        <v>410</v>
      </c>
      <c r="BB809" s="7">
        <v>510040106</v>
      </c>
      <c r="BC809" s="8" t="s">
        <v>1126</v>
      </c>
    </row>
    <row r="810" spans="48:55">
      <c r="AV810" s="62">
        <f t="shared" si="43"/>
        <v>510040107</v>
      </c>
      <c r="AW810" s="7"/>
      <c r="AX810" s="7"/>
      <c r="AY810" s="8"/>
      <c r="AZ810" s="8" t="s">
        <v>1493</v>
      </c>
      <c r="BA810" s="1" t="s">
        <v>408</v>
      </c>
      <c r="BB810" s="7">
        <v>510040107</v>
      </c>
      <c r="BC810" s="8" t="s">
        <v>1126</v>
      </c>
    </row>
    <row r="811" spans="48:55">
      <c r="AV811" s="62">
        <f t="shared" si="43"/>
        <v>510040109</v>
      </c>
      <c r="AW811" s="7"/>
      <c r="AX811" s="7"/>
      <c r="AY811" s="8"/>
      <c r="AZ811" s="8" t="s">
        <v>1493</v>
      </c>
      <c r="BA811" s="1" t="s">
        <v>411</v>
      </c>
      <c r="BB811" s="7">
        <v>510040109</v>
      </c>
      <c r="BC811" s="8" t="s">
        <v>1126</v>
      </c>
    </row>
    <row r="812" spans="48:55">
      <c r="AV812" s="62">
        <f t="shared" si="43"/>
        <v>510040110</v>
      </c>
      <c r="AW812" s="7"/>
      <c r="AX812" s="7"/>
      <c r="AY812" s="8"/>
      <c r="AZ812" s="8" t="s">
        <v>1493</v>
      </c>
      <c r="BA812" s="1" t="s">
        <v>412</v>
      </c>
      <c r="BB812" s="7">
        <v>510040110</v>
      </c>
      <c r="BC812" s="8" t="s">
        <v>1126</v>
      </c>
    </row>
    <row r="813" spans="48:55">
      <c r="AV813" s="62">
        <f t="shared" si="43"/>
        <v>510070101</v>
      </c>
      <c r="AW813" s="7"/>
      <c r="AX813" s="7"/>
      <c r="AY813" s="8"/>
      <c r="AZ813" s="8" t="s">
        <v>1493</v>
      </c>
      <c r="BA813" s="1" t="s">
        <v>1426</v>
      </c>
      <c r="BB813" s="7">
        <v>510070101</v>
      </c>
      <c r="BC813" s="8" t="s">
        <v>1126</v>
      </c>
    </row>
    <row r="814" spans="48:55">
      <c r="AV814" s="62">
        <f t="shared" si="43"/>
        <v>511040101</v>
      </c>
      <c r="AW814" s="7"/>
      <c r="AX814" s="7"/>
      <c r="AY814" s="8"/>
      <c r="AZ814" s="8" t="s">
        <v>1493</v>
      </c>
      <c r="BA814" s="1" t="s">
        <v>421</v>
      </c>
      <c r="BB814" s="7">
        <v>511040101</v>
      </c>
      <c r="BC814" s="8" t="s">
        <v>1126</v>
      </c>
    </row>
    <row r="815" spans="48:55">
      <c r="AV815" s="62">
        <f t="shared" si="43"/>
        <v>511040107</v>
      </c>
      <c r="AW815" s="7"/>
      <c r="AX815" s="7"/>
      <c r="AY815" s="8"/>
      <c r="AZ815" s="8" t="s">
        <v>1493</v>
      </c>
      <c r="BA815" s="1" t="s">
        <v>423</v>
      </c>
      <c r="BB815" s="7">
        <v>511040107</v>
      </c>
      <c r="BC815" s="8" t="s">
        <v>1126</v>
      </c>
    </row>
    <row r="816" spans="48:55">
      <c r="AV816" s="62">
        <f t="shared" si="43"/>
        <v>511040109</v>
      </c>
      <c r="AW816" s="7"/>
      <c r="AX816" s="7"/>
      <c r="AY816" s="8"/>
      <c r="AZ816" s="8" t="s">
        <v>1493</v>
      </c>
      <c r="BA816" s="1" t="s">
        <v>134</v>
      </c>
      <c r="BB816" s="7">
        <v>511040109</v>
      </c>
      <c r="BC816" s="8" t="s">
        <v>1126</v>
      </c>
    </row>
    <row r="817" spans="48:55">
      <c r="AV817" s="62">
        <f t="shared" si="43"/>
        <v>511040115</v>
      </c>
      <c r="AW817" s="7"/>
      <c r="AX817" s="7"/>
      <c r="AY817" s="8"/>
      <c r="AZ817" s="8" t="s">
        <v>1493</v>
      </c>
      <c r="BA817" s="1" t="s">
        <v>425</v>
      </c>
      <c r="BB817" s="7">
        <v>511040115</v>
      </c>
      <c r="BC817" s="8" t="s">
        <v>1126</v>
      </c>
    </row>
    <row r="818" spans="48:55">
      <c r="AV818" s="62">
        <f t="shared" si="43"/>
        <v>511040116</v>
      </c>
      <c r="AW818" s="7"/>
      <c r="AX818" s="7"/>
      <c r="AY818" s="8"/>
      <c r="AZ818" s="8" t="s">
        <v>1493</v>
      </c>
      <c r="BA818" s="1" t="s">
        <v>426</v>
      </c>
      <c r="BB818" s="7">
        <v>511040116</v>
      </c>
      <c r="BC818" s="8" t="s">
        <v>1126</v>
      </c>
    </row>
    <row r="819" spans="48:55">
      <c r="AV819" s="62">
        <f t="shared" si="43"/>
        <v>410030701</v>
      </c>
      <c r="AW819" s="7"/>
      <c r="AX819" s="7"/>
      <c r="AY819" s="8"/>
      <c r="AZ819" s="8" t="s">
        <v>1493</v>
      </c>
      <c r="BA819" s="1" t="s">
        <v>373</v>
      </c>
      <c r="BB819" s="7">
        <v>410030701</v>
      </c>
      <c r="BC819" s="8" t="s">
        <v>1119</v>
      </c>
    </row>
    <row r="820" spans="48:55">
      <c r="AV820" s="62">
        <f t="shared" si="43"/>
        <v>410030705</v>
      </c>
      <c r="AW820" s="7"/>
      <c r="AX820" s="7"/>
      <c r="AY820" s="8"/>
      <c r="AZ820" s="8" t="s">
        <v>1493</v>
      </c>
      <c r="BA820" s="1" t="s">
        <v>122</v>
      </c>
      <c r="BB820" s="7">
        <v>410030705</v>
      </c>
      <c r="BC820" s="8" t="s">
        <v>1119</v>
      </c>
    </row>
    <row r="821" spans="48:55">
      <c r="AV821" s="62">
        <f t="shared" si="43"/>
        <v>410030801</v>
      </c>
      <c r="AW821" s="7"/>
      <c r="AX821" s="7"/>
      <c r="AY821" s="8"/>
      <c r="AZ821" s="8" t="s">
        <v>1493</v>
      </c>
      <c r="BA821" s="1" t="s">
        <v>375</v>
      </c>
      <c r="BB821" s="7">
        <v>410030801</v>
      </c>
      <c r="BC821" s="8" t="s">
        <v>1119</v>
      </c>
    </row>
    <row r="822" spans="48:55">
      <c r="AV822" s="62">
        <f t="shared" si="43"/>
        <v>410030901</v>
      </c>
      <c r="AW822" s="7"/>
      <c r="AX822" s="7"/>
      <c r="AY822" s="8"/>
      <c r="AZ822" s="8" t="s">
        <v>1493</v>
      </c>
      <c r="BA822" s="1" t="s">
        <v>124</v>
      </c>
      <c r="BB822" s="7">
        <v>410030901</v>
      </c>
      <c r="BC822" s="8" t="s">
        <v>1119</v>
      </c>
    </row>
    <row r="823" spans="48:55">
      <c r="AV823" s="62">
        <f t="shared" si="43"/>
        <v>497000099</v>
      </c>
      <c r="AW823" s="7"/>
      <c r="AX823" s="7"/>
      <c r="AY823" s="8"/>
      <c r="AZ823" s="8" t="s">
        <v>1493</v>
      </c>
      <c r="BA823" s="1" t="s">
        <v>121</v>
      </c>
      <c r="BB823" s="7">
        <v>497000099</v>
      </c>
      <c r="BC823" s="8" t="s">
        <v>1119</v>
      </c>
    </row>
    <row r="824" spans="48:55">
      <c r="AV824" s="62">
        <f t="shared" si="43"/>
        <v>497000105</v>
      </c>
      <c r="AW824" s="7"/>
      <c r="AX824" s="7"/>
      <c r="AY824" s="8"/>
      <c r="AZ824" s="8" t="s">
        <v>1493</v>
      </c>
      <c r="BA824" s="1" t="s">
        <v>374</v>
      </c>
      <c r="BB824" s="7">
        <v>497000105</v>
      </c>
      <c r="BC824" s="8" t="s">
        <v>1119</v>
      </c>
    </row>
    <row r="825" spans="48:55">
      <c r="AV825" s="62">
        <f t="shared" si="43"/>
        <v>497000108</v>
      </c>
      <c r="AW825" s="7"/>
      <c r="AX825" s="7"/>
      <c r="AY825" s="8"/>
      <c r="AZ825" s="8" t="s">
        <v>1493</v>
      </c>
      <c r="BA825" s="1" t="s">
        <v>137</v>
      </c>
      <c r="BB825" s="7">
        <v>497000108</v>
      </c>
      <c r="BC825" s="8" t="s">
        <v>1119</v>
      </c>
    </row>
    <row r="826" spans="48:55">
      <c r="AV826" s="62">
        <f t="shared" si="43"/>
        <v>497000109</v>
      </c>
      <c r="AW826" s="7"/>
      <c r="AX826" s="7"/>
      <c r="AY826" s="8"/>
      <c r="AZ826" s="8" t="s">
        <v>1493</v>
      </c>
      <c r="BA826" s="1" t="s">
        <v>391</v>
      </c>
      <c r="BB826" s="7">
        <v>497000109</v>
      </c>
      <c r="BC826" s="8" t="s">
        <v>1119</v>
      </c>
    </row>
    <row r="827" spans="48:55">
      <c r="AV827" s="62">
        <f t="shared" si="43"/>
        <v>508020602</v>
      </c>
      <c r="AW827" s="7"/>
      <c r="AX827" s="7"/>
      <c r="AY827" s="8"/>
      <c r="AZ827" s="8" t="s">
        <v>1493</v>
      </c>
      <c r="BA827" s="1" t="s">
        <v>378</v>
      </c>
      <c r="BB827" s="7">
        <v>508020602</v>
      </c>
      <c r="BC827" s="8" t="s">
        <v>1119</v>
      </c>
    </row>
    <row r="828" spans="48:55">
      <c r="AV828" s="62">
        <f t="shared" si="43"/>
        <v>510060101</v>
      </c>
      <c r="AW828" s="7"/>
      <c r="AX828" s="7"/>
      <c r="AY828" s="8"/>
      <c r="AZ828" s="8" t="s">
        <v>1493</v>
      </c>
      <c r="BA828" s="1" t="s">
        <v>376</v>
      </c>
      <c r="BB828" s="7">
        <v>510060101</v>
      </c>
      <c r="BC828" s="8" t="s">
        <v>1119</v>
      </c>
    </row>
    <row r="829" spans="48:55">
      <c r="AV829" s="62">
        <f t="shared" si="43"/>
        <v>510060102</v>
      </c>
      <c r="AW829" s="7"/>
      <c r="AX829" s="7"/>
      <c r="AY829" s="8"/>
      <c r="AZ829" s="8" t="s">
        <v>1493</v>
      </c>
      <c r="BA829" s="1" t="s">
        <v>377</v>
      </c>
      <c r="BB829" s="7">
        <v>510060102</v>
      </c>
      <c r="BC829" s="8" t="s">
        <v>1119</v>
      </c>
    </row>
    <row r="830" spans="48:55">
      <c r="AV830" s="62">
        <f t="shared" si="43"/>
        <v>510060103</v>
      </c>
      <c r="AW830" s="7"/>
      <c r="AX830" s="7"/>
      <c r="AY830" s="8"/>
      <c r="AZ830" s="8" t="s">
        <v>1493</v>
      </c>
      <c r="BA830" s="1" t="s">
        <v>379</v>
      </c>
      <c r="BB830" s="7">
        <v>510060103</v>
      </c>
      <c r="BC830" s="8" t="s">
        <v>1119</v>
      </c>
    </row>
    <row r="831" spans="48:55">
      <c r="AV831" s="62">
        <f t="shared" si="43"/>
        <v>511040103</v>
      </c>
      <c r="AW831" s="7"/>
      <c r="AX831" s="7"/>
      <c r="AY831" s="8"/>
      <c r="AZ831" s="8" t="s">
        <v>1493</v>
      </c>
      <c r="BA831" s="1" t="s">
        <v>389</v>
      </c>
      <c r="BB831" s="7">
        <v>511040103</v>
      </c>
      <c r="BC831" s="8" t="s">
        <v>1119</v>
      </c>
    </row>
    <row r="832" spans="48:55">
      <c r="AV832" s="62">
        <f t="shared" si="43"/>
        <v>511040104</v>
      </c>
      <c r="AW832" s="7"/>
      <c r="AX832" s="7"/>
      <c r="AY832" s="8"/>
      <c r="AZ832" s="8" t="s">
        <v>1493</v>
      </c>
      <c r="BA832" s="1" t="s">
        <v>390</v>
      </c>
      <c r="BB832" s="7">
        <v>511040104</v>
      </c>
      <c r="BC832" s="8" t="s">
        <v>1119</v>
      </c>
    </row>
    <row r="833" spans="48:55">
      <c r="AV833" s="62">
        <f t="shared" si="43"/>
        <v>511040110</v>
      </c>
      <c r="AW833" s="7"/>
      <c r="AX833" s="7"/>
      <c r="AY833" s="8"/>
      <c r="AZ833" s="8" t="s">
        <v>1493</v>
      </c>
      <c r="BA833" s="1" t="s">
        <v>392</v>
      </c>
      <c r="BB833" s="7">
        <v>511040110</v>
      </c>
      <c r="BC833" s="8" t="s">
        <v>1119</v>
      </c>
    </row>
    <row r="834" spans="48:55">
      <c r="AV834" s="62">
        <f t="shared" si="43"/>
        <v>497000039</v>
      </c>
      <c r="AW834" s="7"/>
      <c r="AX834" s="7"/>
      <c r="AY834" s="8"/>
      <c r="AZ834" s="8" t="s">
        <v>1493</v>
      </c>
      <c r="BA834" s="1" t="s">
        <v>1431</v>
      </c>
      <c r="BB834" s="7">
        <v>497000039</v>
      </c>
      <c r="BC834" s="8" t="s">
        <v>1121</v>
      </c>
    </row>
    <row r="835" spans="48:55">
      <c r="AV835" s="62">
        <f t="shared" si="43"/>
        <v>497000083</v>
      </c>
      <c r="AW835" s="7"/>
      <c r="AX835" s="7"/>
      <c r="AY835" s="8"/>
      <c r="AZ835" s="8" t="s">
        <v>1493</v>
      </c>
      <c r="BA835" s="1" t="s">
        <v>1243</v>
      </c>
      <c r="BB835" s="7">
        <v>497000083</v>
      </c>
      <c r="BC835" s="8" t="s">
        <v>1121</v>
      </c>
    </row>
    <row r="836" spans="48:55">
      <c r="AV836" s="62">
        <f t="shared" si="43"/>
        <v>497000093</v>
      </c>
      <c r="AW836" s="7"/>
      <c r="AX836" s="7"/>
      <c r="AY836" s="8"/>
      <c r="AZ836" s="8" t="s">
        <v>1493</v>
      </c>
      <c r="BA836" s="1" t="s">
        <v>472</v>
      </c>
      <c r="BB836" s="7">
        <v>497000093</v>
      </c>
      <c r="BC836" s="8" t="s">
        <v>1121</v>
      </c>
    </row>
    <row r="837" spans="48:55">
      <c r="AV837" s="62">
        <f t="shared" si="43"/>
        <v>509010506</v>
      </c>
      <c r="AW837" s="7"/>
      <c r="AX837" s="7"/>
      <c r="AY837" s="8"/>
      <c r="AZ837" s="8" t="s">
        <v>1493</v>
      </c>
      <c r="BA837" s="1" t="s">
        <v>1244</v>
      </c>
      <c r="BB837" s="7">
        <v>509010506</v>
      </c>
      <c r="BC837" s="8" t="s">
        <v>1121</v>
      </c>
    </row>
    <row r="838" spans="48:55">
      <c r="AV838" s="62">
        <f t="shared" si="43"/>
        <v>509020103</v>
      </c>
      <c r="AW838" s="7"/>
      <c r="AX838" s="7"/>
      <c r="AY838" s="8"/>
      <c r="AZ838" s="8" t="s">
        <v>1493</v>
      </c>
      <c r="BA838" s="1" t="s">
        <v>1433</v>
      </c>
      <c r="BB838" s="7">
        <v>509020103</v>
      </c>
      <c r="BC838" s="8" t="s">
        <v>1121</v>
      </c>
    </row>
    <row r="839" spans="48:55">
      <c r="AV839" s="62">
        <f t="shared" ref="AV839:AV902" si="44">$BB839</f>
        <v>509020301</v>
      </c>
      <c r="AW839" s="7"/>
      <c r="AX839" s="7"/>
      <c r="AY839" s="8"/>
      <c r="AZ839" s="8" t="s">
        <v>1493</v>
      </c>
      <c r="BA839" s="1" t="s">
        <v>1434</v>
      </c>
      <c r="BB839" s="7">
        <v>509020301</v>
      </c>
      <c r="BC839" s="8" t="s">
        <v>1121</v>
      </c>
    </row>
    <row r="840" spans="48:55">
      <c r="AV840" s="62">
        <f t="shared" si="44"/>
        <v>509020501</v>
      </c>
      <c r="AW840" s="7"/>
      <c r="AX840" s="7"/>
      <c r="AY840" s="8"/>
      <c r="AZ840" s="8" t="s">
        <v>1493</v>
      </c>
      <c r="BA840" s="1" t="s">
        <v>1435</v>
      </c>
      <c r="BB840" s="7">
        <v>509020501</v>
      </c>
      <c r="BC840" s="8" t="s">
        <v>1121</v>
      </c>
    </row>
    <row r="841" spans="48:55">
      <c r="AV841" s="62">
        <f t="shared" si="44"/>
        <v>509060201</v>
      </c>
      <c r="AW841" s="7"/>
      <c r="AX841" s="7"/>
      <c r="AY841" s="8"/>
      <c r="AZ841" s="8" t="s">
        <v>1493</v>
      </c>
      <c r="BA841" s="1" t="s">
        <v>1436</v>
      </c>
      <c r="BB841" s="7">
        <v>509060201</v>
      </c>
      <c r="BC841" s="8" t="s">
        <v>1121</v>
      </c>
    </row>
    <row r="842" spans="48:55">
      <c r="AV842" s="62">
        <f t="shared" si="44"/>
        <v>510050201</v>
      </c>
      <c r="AW842" s="7"/>
      <c r="AX842" s="7"/>
      <c r="AY842" s="8"/>
      <c r="AZ842" s="8" t="s">
        <v>1493</v>
      </c>
      <c r="BA842" s="1" t="s">
        <v>1437</v>
      </c>
      <c r="BB842" s="7">
        <v>510050201</v>
      </c>
      <c r="BC842" s="8" t="s">
        <v>1121</v>
      </c>
    </row>
    <row r="843" spans="48:55">
      <c r="AV843" s="62">
        <f t="shared" si="44"/>
        <v>510050202</v>
      </c>
      <c r="AW843" s="7"/>
      <c r="AX843" s="7"/>
      <c r="AY843" s="8"/>
      <c r="AZ843" s="8" t="s">
        <v>1493</v>
      </c>
      <c r="BA843" s="1" t="s">
        <v>1438</v>
      </c>
      <c r="BB843" s="7">
        <v>510050202</v>
      </c>
      <c r="BC843" s="8" t="s">
        <v>1121</v>
      </c>
    </row>
    <row r="844" spans="48:55">
      <c r="AV844" s="62">
        <f t="shared" si="44"/>
        <v>510050203</v>
      </c>
      <c r="AW844" s="7"/>
      <c r="AX844" s="7"/>
      <c r="AY844" s="8"/>
      <c r="AZ844" s="8" t="s">
        <v>1493</v>
      </c>
      <c r="BA844" s="1" t="s">
        <v>1439</v>
      </c>
      <c r="BB844" s="7">
        <v>510050203</v>
      </c>
      <c r="BC844" s="8" t="s">
        <v>1121</v>
      </c>
    </row>
    <row r="845" spans="48:55">
      <c r="AV845" s="62">
        <f t="shared" si="44"/>
        <v>510050205</v>
      </c>
      <c r="AW845" s="7"/>
      <c r="AX845" s="7"/>
      <c r="AY845" s="8"/>
      <c r="AZ845" s="8" t="s">
        <v>1493</v>
      </c>
      <c r="BA845" s="1" t="s">
        <v>1440</v>
      </c>
      <c r="BB845" s="7">
        <v>510050205</v>
      </c>
      <c r="BC845" s="8" t="s">
        <v>1121</v>
      </c>
    </row>
    <row r="846" spans="48:55">
      <c r="AV846" s="62">
        <f t="shared" si="44"/>
        <v>510050212</v>
      </c>
      <c r="AW846" s="7"/>
      <c r="AX846" s="7"/>
      <c r="AY846" s="8"/>
      <c r="AZ846" s="8" t="s">
        <v>1493</v>
      </c>
      <c r="BA846" s="1" t="s">
        <v>1441</v>
      </c>
      <c r="BB846" s="7">
        <v>510050212</v>
      </c>
      <c r="BC846" s="8" t="s">
        <v>1121</v>
      </c>
    </row>
    <row r="847" spans="48:55">
      <c r="AV847" s="62">
        <f t="shared" si="44"/>
        <v>510060501</v>
      </c>
      <c r="AW847" s="7"/>
      <c r="AX847" s="7"/>
      <c r="AY847" s="8"/>
      <c r="AZ847" s="8" t="s">
        <v>1493</v>
      </c>
      <c r="BA847" s="1" t="s">
        <v>473</v>
      </c>
      <c r="BB847" s="7">
        <v>510060501</v>
      </c>
      <c r="BC847" s="8" t="s">
        <v>1121</v>
      </c>
    </row>
    <row r="848" spans="48:55">
      <c r="AV848" s="62">
        <f t="shared" si="44"/>
        <v>509070201</v>
      </c>
      <c r="AW848" s="7"/>
      <c r="AX848" s="7"/>
      <c r="AY848" s="8"/>
      <c r="AZ848" s="8" t="s">
        <v>1493</v>
      </c>
      <c r="BA848" s="1" t="s">
        <v>1494</v>
      </c>
      <c r="BB848" s="7">
        <v>509070201</v>
      </c>
      <c r="BC848" s="8" t="s">
        <v>1121</v>
      </c>
    </row>
    <row r="849" spans="48:55">
      <c r="AV849" s="62">
        <f t="shared" si="44"/>
        <v>511040117</v>
      </c>
      <c r="AW849" s="7"/>
      <c r="AX849" s="7"/>
      <c r="AY849" s="8"/>
      <c r="AZ849" s="8" t="s">
        <v>1493</v>
      </c>
      <c r="BA849" s="1" t="s">
        <v>1495</v>
      </c>
      <c r="BB849" s="7">
        <v>511040117</v>
      </c>
      <c r="BC849" s="8" t="s">
        <v>1126</v>
      </c>
    </row>
    <row r="850" spans="48:55">
      <c r="AV850" s="62">
        <f t="shared" si="44"/>
        <v>209010000</v>
      </c>
      <c r="AW850" s="7"/>
      <c r="AX850" s="7"/>
      <c r="AY850" s="8"/>
      <c r="AZ850" s="8" t="s">
        <v>21</v>
      </c>
      <c r="BA850" s="1" t="s">
        <v>22</v>
      </c>
      <c r="BB850" s="7">
        <v>209010000</v>
      </c>
      <c r="BC850" s="8" t="s">
        <v>1121</v>
      </c>
    </row>
    <row r="851" spans="48:55">
      <c r="AV851" s="62">
        <f t="shared" si="44"/>
        <v>209010100</v>
      </c>
      <c r="AW851" s="7"/>
      <c r="AX851" s="7"/>
      <c r="AY851" s="8"/>
      <c r="AZ851" s="8" t="s">
        <v>21</v>
      </c>
      <c r="BA851" s="1" t="s">
        <v>989</v>
      </c>
      <c r="BB851" s="7">
        <v>209010100</v>
      </c>
      <c r="BC851" s="8" t="s">
        <v>1121</v>
      </c>
    </row>
    <row r="852" spans="48:55">
      <c r="AV852" s="62">
        <f t="shared" si="44"/>
        <v>209010200</v>
      </c>
      <c r="AW852" s="7"/>
      <c r="AX852" s="7"/>
      <c r="AY852" s="8"/>
      <c r="AZ852" s="8" t="s">
        <v>21</v>
      </c>
      <c r="BA852" s="1" t="s">
        <v>990</v>
      </c>
      <c r="BB852" s="7">
        <v>209010200</v>
      </c>
      <c r="BC852" s="8" t="s">
        <v>1121</v>
      </c>
    </row>
    <row r="853" spans="48:55">
      <c r="AV853" s="62">
        <f t="shared" si="44"/>
        <v>209010300</v>
      </c>
      <c r="AW853" s="7"/>
      <c r="AX853" s="7"/>
      <c r="AY853" s="8"/>
      <c r="AZ853" s="8" t="s">
        <v>21</v>
      </c>
      <c r="BA853" s="1" t="s">
        <v>991</v>
      </c>
      <c r="BB853" s="7">
        <v>209010300</v>
      </c>
      <c r="BC853" s="8" t="s">
        <v>1121</v>
      </c>
    </row>
    <row r="854" spans="48:55">
      <c r="AV854" s="62">
        <f t="shared" si="44"/>
        <v>209010400</v>
      </c>
      <c r="AW854" s="7"/>
      <c r="AX854" s="7"/>
      <c r="AY854" s="8"/>
      <c r="AZ854" s="8" t="s">
        <v>21</v>
      </c>
      <c r="BA854" s="1" t="s">
        <v>74</v>
      </c>
      <c r="BB854" s="7">
        <v>209010400</v>
      </c>
      <c r="BC854" s="8" t="s">
        <v>1121</v>
      </c>
    </row>
    <row r="855" spans="48:55">
      <c r="AV855" s="62">
        <f t="shared" si="44"/>
        <v>209020000</v>
      </c>
      <c r="AW855" s="7"/>
      <c r="AX855" s="7"/>
      <c r="AY855" s="8"/>
      <c r="AZ855" s="8" t="s">
        <v>21</v>
      </c>
      <c r="BA855" s="1" t="s">
        <v>23</v>
      </c>
      <c r="BB855" s="7">
        <v>209020000</v>
      </c>
      <c r="BC855" s="8" t="s">
        <v>1121</v>
      </c>
    </row>
    <row r="856" spans="48:55">
      <c r="AV856" s="62">
        <f t="shared" si="44"/>
        <v>209020100</v>
      </c>
      <c r="AW856" s="7"/>
      <c r="AX856" s="7"/>
      <c r="AY856" s="8"/>
      <c r="AZ856" s="8" t="s">
        <v>21</v>
      </c>
      <c r="BA856" s="1" t="s">
        <v>83</v>
      </c>
      <c r="BB856" s="7">
        <v>209020100</v>
      </c>
      <c r="BC856" s="8" t="s">
        <v>1121</v>
      </c>
    </row>
    <row r="857" spans="48:55">
      <c r="AV857" s="62">
        <f t="shared" si="44"/>
        <v>209020101</v>
      </c>
      <c r="AW857" s="7"/>
      <c r="AX857" s="7"/>
      <c r="AY857" s="8"/>
      <c r="AZ857" s="8" t="s">
        <v>21</v>
      </c>
      <c r="BA857" s="1" t="s">
        <v>992</v>
      </c>
      <c r="BB857" s="7">
        <v>209020101</v>
      </c>
      <c r="BC857" s="8" t="s">
        <v>1121</v>
      </c>
    </row>
    <row r="858" spans="48:55">
      <c r="AV858" s="62">
        <f t="shared" si="44"/>
        <v>209020102</v>
      </c>
      <c r="AW858" s="7"/>
      <c r="AX858" s="7"/>
      <c r="AY858" s="8"/>
      <c r="AZ858" s="8" t="s">
        <v>21</v>
      </c>
      <c r="BA858" s="1" t="s">
        <v>993</v>
      </c>
      <c r="BB858" s="7">
        <v>209020102</v>
      </c>
      <c r="BC858" s="8" t="s">
        <v>1121</v>
      </c>
    </row>
    <row r="859" spans="48:55">
      <c r="AV859" s="62">
        <f t="shared" si="44"/>
        <v>209020103</v>
      </c>
      <c r="AW859" s="7"/>
      <c r="AX859" s="7"/>
      <c r="AY859" s="8"/>
      <c r="AZ859" s="8" t="s">
        <v>21</v>
      </c>
      <c r="BA859" s="1" t="s">
        <v>994</v>
      </c>
      <c r="BB859" s="7">
        <v>209020103</v>
      </c>
      <c r="BC859" s="8" t="s">
        <v>1121</v>
      </c>
    </row>
    <row r="860" spans="48:55">
      <c r="AV860" s="62">
        <f t="shared" si="44"/>
        <v>209020104</v>
      </c>
      <c r="AW860" s="7"/>
      <c r="AX860" s="7"/>
      <c r="AY860" s="8"/>
      <c r="AZ860" s="8" t="s">
        <v>21</v>
      </c>
      <c r="BA860" s="1" t="s">
        <v>995</v>
      </c>
      <c r="BB860" s="7">
        <v>209020104</v>
      </c>
      <c r="BC860" s="8" t="s">
        <v>1121</v>
      </c>
    </row>
    <row r="861" spans="48:55">
      <c r="AV861" s="62">
        <f t="shared" si="44"/>
        <v>209020105</v>
      </c>
      <c r="AW861" s="7"/>
      <c r="AX861" s="7"/>
      <c r="AY861" s="8"/>
      <c r="AZ861" s="8" t="s">
        <v>21</v>
      </c>
      <c r="BA861" s="1" t="s">
        <v>996</v>
      </c>
      <c r="BB861" s="7">
        <v>209020105</v>
      </c>
      <c r="BC861" s="8" t="s">
        <v>1121</v>
      </c>
    </row>
    <row r="862" spans="48:55">
      <c r="AV862" s="62">
        <f t="shared" si="44"/>
        <v>209020200</v>
      </c>
      <c r="AW862" s="7"/>
      <c r="AX862" s="7"/>
      <c r="AY862" s="8"/>
      <c r="AZ862" s="8" t="s">
        <v>21</v>
      </c>
      <c r="BA862" s="1" t="s">
        <v>997</v>
      </c>
      <c r="BB862" s="7">
        <v>209020200</v>
      </c>
      <c r="BC862" s="8" t="s">
        <v>1121</v>
      </c>
    </row>
    <row r="863" spans="48:55">
      <c r="AV863" s="62">
        <f t="shared" si="44"/>
        <v>209020201</v>
      </c>
      <c r="AW863" s="7"/>
      <c r="AX863" s="7"/>
      <c r="AY863" s="8"/>
      <c r="AZ863" s="8" t="s">
        <v>21</v>
      </c>
      <c r="BA863" s="1" t="s">
        <v>998</v>
      </c>
      <c r="BB863" s="7">
        <v>209020201</v>
      </c>
      <c r="BC863" s="8" t="s">
        <v>1121</v>
      </c>
    </row>
    <row r="864" spans="48:55">
      <c r="AV864" s="62">
        <f t="shared" si="44"/>
        <v>209020300</v>
      </c>
      <c r="AW864" s="7"/>
      <c r="AX864" s="7"/>
      <c r="AY864" s="8"/>
      <c r="AZ864" s="8" t="s">
        <v>21</v>
      </c>
      <c r="BA864" s="1" t="s">
        <v>75</v>
      </c>
      <c r="BB864" s="7">
        <v>209020300</v>
      </c>
      <c r="BC864" s="8" t="s">
        <v>1121</v>
      </c>
    </row>
    <row r="865" spans="48:55">
      <c r="AV865" s="62">
        <f t="shared" si="44"/>
        <v>209020301</v>
      </c>
      <c r="AW865" s="7"/>
      <c r="AX865" s="7"/>
      <c r="AY865" s="8"/>
      <c r="AZ865" s="8" t="s">
        <v>21</v>
      </c>
      <c r="BA865" s="1" t="s">
        <v>999</v>
      </c>
      <c r="BB865" s="7">
        <v>209020301</v>
      </c>
      <c r="BC865" s="8" t="s">
        <v>1121</v>
      </c>
    </row>
    <row r="866" spans="48:55">
      <c r="AV866" s="62">
        <f t="shared" si="44"/>
        <v>209020302</v>
      </c>
      <c r="AW866" s="7"/>
      <c r="AX866" s="7"/>
      <c r="AY866" s="8"/>
      <c r="AZ866" s="8" t="s">
        <v>21</v>
      </c>
      <c r="BA866" s="1" t="s">
        <v>1000</v>
      </c>
      <c r="BB866" s="7">
        <v>209020302</v>
      </c>
      <c r="BC866" s="8" t="s">
        <v>1121</v>
      </c>
    </row>
    <row r="867" spans="48:55">
      <c r="AV867" s="62">
        <f t="shared" si="44"/>
        <v>209020303</v>
      </c>
      <c r="AW867" s="7"/>
      <c r="AX867" s="7"/>
      <c r="AY867" s="8"/>
      <c r="AZ867" s="8" t="s">
        <v>21</v>
      </c>
      <c r="BA867" s="1" t="s">
        <v>1001</v>
      </c>
      <c r="BB867" s="7">
        <v>209020303</v>
      </c>
      <c r="BC867" s="8" t="s">
        <v>1121</v>
      </c>
    </row>
    <row r="868" spans="48:55">
      <c r="AV868" s="62">
        <f t="shared" si="44"/>
        <v>209020304</v>
      </c>
      <c r="AW868" s="7"/>
      <c r="AX868" s="7"/>
      <c r="AY868" s="8"/>
      <c r="AZ868" s="8" t="s">
        <v>21</v>
      </c>
      <c r="BA868" s="1" t="s">
        <v>1002</v>
      </c>
      <c r="BB868" s="7">
        <v>209020304</v>
      </c>
      <c r="BC868" s="8" t="s">
        <v>1121</v>
      </c>
    </row>
    <row r="869" spans="48:55">
      <c r="AV869" s="62">
        <f t="shared" si="44"/>
        <v>209020305</v>
      </c>
      <c r="AW869" s="7"/>
      <c r="AX869" s="7"/>
      <c r="AY869" s="8"/>
      <c r="AZ869" s="8" t="s">
        <v>21</v>
      </c>
      <c r="BA869" s="1" t="s">
        <v>1003</v>
      </c>
      <c r="BB869" s="7">
        <v>209020305</v>
      </c>
      <c r="BC869" s="8" t="s">
        <v>1121</v>
      </c>
    </row>
    <row r="870" spans="48:55">
      <c r="AV870" s="62">
        <f t="shared" si="44"/>
        <v>209020400</v>
      </c>
      <c r="AW870" s="7"/>
      <c r="AX870" s="7"/>
      <c r="AY870" s="8"/>
      <c r="AZ870" s="8" t="s">
        <v>21</v>
      </c>
      <c r="BA870" s="1" t="s">
        <v>1004</v>
      </c>
      <c r="BB870" s="7">
        <v>209020400</v>
      </c>
      <c r="BC870" s="8" t="s">
        <v>1121</v>
      </c>
    </row>
    <row r="871" spans="48:55">
      <c r="AV871" s="62">
        <f t="shared" si="44"/>
        <v>209020401</v>
      </c>
      <c r="AW871" s="7"/>
      <c r="AX871" s="7"/>
      <c r="AY871" s="8"/>
      <c r="AZ871" s="8" t="s">
        <v>21</v>
      </c>
      <c r="BA871" s="1" t="s">
        <v>1005</v>
      </c>
      <c r="BB871" s="7">
        <v>209020401</v>
      </c>
      <c r="BC871" s="8" t="s">
        <v>1121</v>
      </c>
    </row>
    <row r="872" spans="48:55">
      <c r="AV872" s="62">
        <f t="shared" si="44"/>
        <v>209020402</v>
      </c>
      <c r="AW872" s="7"/>
      <c r="AX872" s="7"/>
      <c r="AY872" s="8"/>
      <c r="AZ872" s="8" t="s">
        <v>21</v>
      </c>
      <c r="BA872" s="1" t="s">
        <v>1006</v>
      </c>
      <c r="BB872" s="7">
        <v>209020402</v>
      </c>
      <c r="BC872" s="8" t="s">
        <v>1121</v>
      </c>
    </row>
    <row r="873" spans="48:55">
      <c r="AV873" s="62">
        <f t="shared" si="44"/>
        <v>209020403</v>
      </c>
      <c r="AW873" s="7"/>
      <c r="AX873" s="7"/>
      <c r="AY873" s="8"/>
      <c r="AZ873" s="8" t="s">
        <v>21</v>
      </c>
      <c r="BA873" s="1" t="s">
        <v>1007</v>
      </c>
      <c r="BB873" s="7">
        <v>209020403</v>
      </c>
      <c r="BC873" s="8" t="s">
        <v>1121</v>
      </c>
    </row>
    <row r="874" spans="48:55">
      <c r="AV874" s="62">
        <f t="shared" si="44"/>
        <v>209020404</v>
      </c>
      <c r="AW874" s="7"/>
      <c r="AX874" s="7"/>
      <c r="AY874" s="8"/>
      <c r="AZ874" s="8" t="s">
        <v>21</v>
      </c>
      <c r="BA874" s="1" t="s">
        <v>1008</v>
      </c>
      <c r="BB874" s="7">
        <v>209020404</v>
      </c>
      <c r="BC874" s="8" t="s">
        <v>1121</v>
      </c>
    </row>
    <row r="875" spans="48:55">
      <c r="AV875" s="62">
        <f t="shared" si="44"/>
        <v>209030000</v>
      </c>
      <c r="AW875" s="7"/>
      <c r="AX875" s="7"/>
      <c r="AY875" s="8"/>
      <c r="AZ875" s="8" t="s">
        <v>21</v>
      </c>
      <c r="BA875" s="1" t="s">
        <v>24</v>
      </c>
      <c r="BB875" s="7">
        <v>209030000</v>
      </c>
      <c r="BC875" s="8" t="s">
        <v>1121</v>
      </c>
    </row>
    <row r="876" spans="48:55">
      <c r="AV876" s="62">
        <f t="shared" si="44"/>
        <v>209030100</v>
      </c>
      <c r="AW876" s="7"/>
      <c r="AX876" s="7"/>
      <c r="AY876" s="8"/>
      <c r="AZ876" s="8" t="s">
        <v>21</v>
      </c>
      <c r="BA876" s="1" t="s">
        <v>1009</v>
      </c>
      <c r="BB876" s="7">
        <v>209030100</v>
      </c>
      <c r="BC876" s="8" t="s">
        <v>1121</v>
      </c>
    </row>
    <row r="877" spans="48:55">
      <c r="AV877" s="62">
        <f t="shared" si="44"/>
        <v>209030200</v>
      </c>
      <c r="AW877" s="7"/>
      <c r="AX877" s="7"/>
      <c r="AY877" s="8"/>
      <c r="AZ877" s="8" t="s">
        <v>21</v>
      </c>
      <c r="BA877" s="1" t="s">
        <v>1010</v>
      </c>
      <c r="BB877" s="7">
        <v>209030200</v>
      </c>
      <c r="BC877" s="8" t="s">
        <v>1121</v>
      </c>
    </row>
    <row r="878" spans="48:55">
      <c r="AV878" s="62">
        <f t="shared" si="44"/>
        <v>209030300</v>
      </c>
      <c r="AW878" s="7"/>
      <c r="AX878" s="7"/>
      <c r="AY878" s="8"/>
      <c r="AZ878" s="8" t="s">
        <v>21</v>
      </c>
      <c r="BA878" s="1" t="s">
        <v>1011</v>
      </c>
      <c r="BB878" s="7">
        <v>209030300</v>
      </c>
      <c r="BC878" s="8" t="s">
        <v>1121</v>
      </c>
    </row>
    <row r="879" spans="48:55">
      <c r="AV879" s="62">
        <f t="shared" si="44"/>
        <v>209030301</v>
      </c>
      <c r="AW879" s="7"/>
      <c r="AX879" s="7"/>
      <c r="AY879" s="8"/>
      <c r="AZ879" s="8" t="s">
        <v>21</v>
      </c>
      <c r="BA879" s="1" t="s">
        <v>1012</v>
      </c>
      <c r="BB879" s="7">
        <v>209030301</v>
      </c>
      <c r="BC879" s="8" t="s">
        <v>1121</v>
      </c>
    </row>
    <row r="880" spans="48:55">
      <c r="AV880" s="62">
        <f t="shared" si="44"/>
        <v>209030302</v>
      </c>
      <c r="AW880" s="7"/>
      <c r="AX880" s="7"/>
      <c r="AY880" s="8"/>
      <c r="AZ880" s="8" t="s">
        <v>21</v>
      </c>
      <c r="BA880" s="1" t="s">
        <v>1013</v>
      </c>
      <c r="BB880" s="7">
        <v>209030302</v>
      </c>
      <c r="BC880" s="8" t="s">
        <v>1121</v>
      </c>
    </row>
    <row r="881" spans="48:55">
      <c r="AV881" s="62">
        <f t="shared" si="44"/>
        <v>209030303</v>
      </c>
      <c r="AW881" s="7"/>
      <c r="AX881" s="7"/>
      <c r="AY881" s="8"/>
      <c r="AZ881" s="8" t="s">
        <v>21</v>
      </c>
      <c r="BA881" s="1" t="s">
        <v>1014</v>
      </c>
      <c r="BB881" s="7">
        <v>209030303</v>
      </c>
      <c r="BC881" s="8" t="s">
        <v>1121</v>
      </c>
    </row>
    <row r="882" spans="48:55">
      <c r="AV882" s="62">
        <f t="shared" si="44"/>
        <v>209030400</v>
      </c>
      <c r="AW882" s="7"/>
      <c r="AX882" s="7"/>
      <c r="AY882" s="8"/>
      <c r="AZ882" s="8" t="s">
        <v>21</v>
      </c>
      <c r="BA882" s="1" t="s">
        <v>1015</v>
      </c>
      <c r="BB882" s="7">
        <v>209030400</v>
      </c>
      <c r="BC882" s="8" t="s">
        <v>1121</v>
      </c>
    </row>
    <row r="883" spans="48:55">
      <c r="AV883" s="62">
        <f t="shared" si="44"/>
        <v>209030401</v>
      </c>
      <c r="AW883" s="7"/>
      <c r="AX883" s="7"/>
      <c r="AY883" s="8"/>
      <c r="AZ883" s="8" t="s">
        <v>21</v>
      </c>
      <c r="BA883" s="1" t="s">
        <v>1016</v>
      </c>
      <c r="BB883" s="7">
        <v>209030401</v>
      </c>
      <c r="BC883" s="8" t="s">
        <v>1121</v>
      </c>
    </row>
    <row r="884" spans="48:55">
      <c r="AV884" s="62">
        <f t="shared" si="44"/>
        <v>209030500</v>
      </c>
      <c r="AW884" s="7"/>
      <c r="AX884" s="7"/>
      <c r="AY884" s="8"/>
      <c r="AZ884" s="8" t="s">
        <v>21</v>
      </c>
      <c r="BA884" s="1" t="s">
        <v>1017</v>
      </c>
      <c r="BB884" s="7">
        <v>209030500</v>
      </c>
      <c r="BC884" s="8" t="s">
        <v>1121</v>
      </c>
    </row>
    <row r="885" spans="48:55">
      <c r="AV885" s="62">
        <f t="shared" si="44"/>
        <v>209040000</v>
      </c>
      <c r="AW885" s="7"/>
      <c r="AX885" s="7"/>
      <c r="AY885" s="8"/>
      <c r="AZ885" s="8" t="s">
        <v>21</v>
      </c>
      <c r="BA885" s="1" t="s">
        <v>1018</v>
      </c>
      <c r="BB885" s="7">
        <v>209040000</v>
      </c>
      <c r="BC885" s="8" t="s">
        <v>1121</v>
      </c>
    </row>
    <row r="886" spans="48:55">
      <c r="AV886" s="62">
        <f t="shared" si="44"/>
        <v>209040100</v>
      </c>
      <c r="AW886" s="7"/>
      <c r="AX886" s="7"/>
      <c r="AY886" s="8"/>
      <c r="AZ886" s="8" t="s">
        <v>21</v>
      </c>
      <c r="BA886" s="1" t="s">
        <v>1019</v>
      </c>
      <c r="BB886" s="7">
        <v>209040100</v>
      </c>
      <c r="BC886" s="8" t="s">
        <v>1121</v>
      </c>
    </row>
    <row r="887" spans="48:55">
      <c r="AV887" s="62">
        <f t="shared" si="44"/>
        <v>209040200</v>
      </c>
      <c r="AW887" s="7"/>
      <c r="AX887" s="7"/>
      <c r="AY887" s="8"/>
      <c r="AZ887" s="8" t="s">
        <v>21</v>
      </c>
      <c r="BA887" s="1" t="s">
        <v>1020</v>
      </c>
      <c r="BB887" s="7">
        <v>209040200</v>
      </c>
      <c r="BC887" s="8" t="s">
        <v>1121</v>
      </c>
    </row>
    <row r="888" spans="48:55">
      <c r="AV888" s="62">
        <f t="shared" si="44"/>
        <v>209040300</v>
      </c>
      <c r="AW888" s="7"/>
      <c r="AX888" s="7"/>
      <c r="AY888" s="8"/>
      <c r="AZ888" s="8" t="s">
        <v>21</v>
      </c>
      <c r="BA888" s="1" t="s">
        <v>1021</v>
      </c>
      <c r="BB888" s="7">
        <v>209040300</v>
      </c>
      <c r="BC888" s="8" t="s">
        <v>1121</v>
      </c>
    </row>
    <row r="889" spans="48:55">
      <c r="AV889" s="62">
        <f t="shared" si="44"/>
        <v>209040301</v>
      </c>
      <c r="AW889" s="7"/>
      <c r="AX889" s="7"/>
      <c r="AY889" s="8"/>
      <c r="AZ889" s="8" t="s">
        <v>21</v>
      </c>
      <c r="BA889" s="1" t="s">
        <v>1022</v>
      </c>
      <c r="BB889" s="7">
        <v>209040301</v>
      </c>
      <c r="BC889" s="8" t="s">
        <v>1121</v>
      </c>
    </row>
    <row r="890" spans="48:55">
      <c r="AV890" s="62">
        <f t="shared" si="44"/>
        <v>209040302</v>
      </c>
      <c r="AW890" s="7"/>
      <c r="AX890" s="7"/>
      <c r="AY890" s="8"/>
      <c r="AZ890" s="8" t="s">
        <v>21</v>
      </c>
      <c r="BA890" s="1" t="s">
        <v>1023</v>
      </c>
      <c r="BB890" s="7">
        <v>209040302</v>
      </c>
      <c r="BC890" s="8" t="s">
        <v>1121</v>
      </c>
    </row>
    <row r="891" spans="48:55">
      <c r="AV891" s="62">
        <f t="shared" si="44"/>
        <v>209040400</v>
      </c>
      <c r="AW891" s="7"/>
      <c r="AX891" s="7"/>
      <c r="AY891" s="8"/>
      <c r="AZ891" s="8" t="s">
        <v>21</v>
      </c>
      <c r="BA891" s="1" t="s">
        <v>28</v>
      </c>
      <c r="BB891" s="7">
        <v>209040400</v>
      </c>
      <c r="BC891" s="8" t="s">
        <v>1121</v>
      </c>
    </row>
    <row r="892" spans="48:55">
      <c r="AV892" s="62">
        <f t="shared" si="44"/>
        <v>209040500</v>
      </c>
      <c r="AW892" s="7"/>
      <c r="AX892" s="7"/>
      <c r="AY892" s="8"/>
      <c r="AZ892" s="8" t="s">
        <v>21</v>
      </c>
      <c r="BA892" s="1" t="s">
        <v>25</v>
      </c>
      <c r="BB892" s="7">
        <v>209040500</v>
      </c>
      <c r="BC892" s="8" t="s">
        <v>1121</v>
      </c>
    </row>
    <row r="893" spans="48:55">
      <c r="AV893" s="62">
        <f t="shared" si="44"/>
        <v>209040600</v>
      </c>
      <c r="AW893" s="7"/>
      <c r="AX893" s="7"/>
      <c r="AY893" s="8"/>
      <c r="AZ893" s="8" t="s">
        <v>21</v>
      </c>
      <c r="BA893" s="1" t="s">
        <v>93</v>
      </c>
      <c r="BB893" s="7">
        <v>209040600</v>
      </c>
      <c r="BC893" s="8" t="s">
        <v>1121</v>
      </c>
    </row>
    <row r="894" spans="48:55">
      <c r="AV894" s="62">
        <f t="shared" si="44"/>
        <v>209050000</v>
      </c>
      <c r="AW894" s="7"/>
      <c r="AX894" s="7"/>
      <c r="AY894" s="8"/>
      <c r="AZ894" s="8" t="s">
        <v>21</v>
      </c>
      <c r="BA894" s="1" t="s">
        <v>342</v>
      </c>
      <c r="BB894" s="7">
        <v>209050000</v>
      </c>
      <c r="BC894" s="8" t="s">
        <v>1121</v>
      </c>
    </row>
    <row r="895" spans="48:55">
      <c r="AV895" s="62">
        <f t="shared" si="44"/>
        <v>209050100</v>
      </c>
      <c r="AW895" s="7"/>
      <c r="AX895" s="7"/>
      <c r="AY895" s="8"/>
      <c r="AZ895" s="8" t="s">
        <v>21</v>
      </c>
      <c r="BA895" s="1" t="s">
        <v>1024</v>
      </c>
      <c r="BB895" s="7">
        <v>209050100</v>
      </c>
      <c r="BC895" s="8" t="s">
        <v>1121</v>
      </c>
    </row>
    <row r="896" spans="48:55">
      <c r="AV896" s="62">
        <f t="shared" si="44"/>
        <v>209050200</v>
      </c>
      <c r="AW896" s="7"/>
      <c r="AX896" s="7"/>
      <c r="AY896" s="8"/>
      <c r="AZ896" s="8" t="s">
        <v>21</v>
      </c>
      <c r="BA896" s="1" t="s">
        <v>1025</v>
      </c>
      <c r="BB896" s="7">
        <v>209050200</v>
      </c>
      <c r="BC896" s="8" t="s">
        <v>1121</v>
      </c>
    </row>
    <row r="897" spans="48:55">
      <c r="AV897" s="62">
        <f t="shared" si="44"/>
        <v>210010000</v>
      </c>
      <c r="AW897" s="7"/>
      <c r="AX897" s="7"/>
      <c r="AY897" s="8"/>
      <c r="AZ897" s="8" t="s">
        <v>21</v>
      </c>
      <c r="BA897" s="1" t="s">
        <v>1026</v>
      </c>
      <c r="BB897" s="7">
        <v>210010000</v>
      </c>
      <c r="BC897" s="8" t="s">
        <v>1123</v>
      </c>
    </row>
    <row r="898" spans="48:55">
      <c r="AV898" s="62">
        <f t="shared" si="44"/>
        <v>210010100</v>
      </c>
      <c r="AW898" s="7"/>
      <c r="AX898" s="7"/>
      <c r="AY898" s="8"/>
      <c r="AZ898" s="8" t="s">
        <v>21</v>
      </c>
      <c r="BA898" s="1" t="s">
        <v>343</v>
      </c>
      <c r="BB898" s="7">
        <v>210010100</v>
      </c>
      <c r="BC898" s="8" t="s">
        <v>1123</v>
      </c>
    </row>
    <row r="899" spans="48:55">
      <c r="AV899" s="62">
        <f t="shared" si="44"/>
        <v>210010101</v>
      </c>
      <c r="AW899" s="7"/>
      <c r="AX899" s="7"/>
      <c r="AY899" s="8"/>
      <c r="AZ899" s="8" t="s">
        <v>21</v>
      </c>
      <c r="BA899" s="1" t="s">
        <v>1027</v>
      </c>
      <c r="BB899" s="7">
        <v>210010101</v>
      </c>
      <c r="BC899" s="8" t="s">
        <v>1123</v>
      </c>
    </row>
    <row r="900" spans="48:55">
      <c r="AV900" s="62">
        <f t="shared" si="44"/>
        <v>210010102</v>
      </c>
      <c r="AW900" s="7"/>
      <c r="AX900" s="7"/>
      <c r="AY900" s="8"/>
      <c r="AZ900" s="8" t="s">
        <v>21</v>
      </c>
      <c r="BA900" s="1" t="s">
        <v>1028</v>
      </c>
      <c r="BB900" s="7">
        <v>210010102</v>
      </c>
      <c r="BC900" s="8" t="s">
        <v>1123</v>
      </c>
    </row>
    <row r="901" spans="48:55">
      <c r="AV901" s="62">
        <f t="shared" si="44"/>
        <v>210010103</v>
      </c>
      <c r="AW901" s="7"/>
      <c r="AX901" s="7"/>
      <c r="AY901" s="8"/>
      <c r="AZ901" s="8" t="s">
        <v>21</v>
      </c>
      <c r="BA901" s="1" t="s">
        <v>1029</v>
      </c>
      <c r="BB901" s="7">
        <v>210010103</v>
      </c>
      <c r="BC901" s="8" t="s">
        <v>1123</v>
      </c>
    </row>
    <row r="902" spans="48:55">
      <c r="AV902" s="62">
        <f t="shared" si="44"/>
        <v>210010200</v>
      </c>
      <c r="AW902" s="7"/>
      <c r="AX902" s="7"/>
      <c r="AY902" s="8"/>
      <c r="AZ902" s="8" t="s">
        <v>21</v>
      </c>
      <c r="BA902" s="1" t="s">
        <v>1030</v>
      </c>
      <c r="BB902" s="7">
        <v>210010200</v>
      </c>
      <c r="BC902" s="8" t="s">
        <v>1123</v>
      </c>
    </row>
    <row r="903" spans="48:55">
      <c r="AV903" s="62">
        <f t="shared" ref="AV903:AV966" si="45">$BB903</f>
        <v>210010300</v>
      </c>
      <c r="AW903" s="7"/>
      <c r="AX903" s="7"/>
      <c r="AY903" s="8"/>
      <c r="AZ903" s="8" t="s">
        <v>21</v>
      </c>
      <c r="BA903" s="1" t="s">
        <v>1031</v>
      </c>
      <c r="BB903" s="7">
        <v>210010300</v>
      </c>
      <c r="BC903" s="8" t="s">
        <v>1123</v>
      </c>
    </row>
    <row r="904" spans="48:55">
      <c r="AV904" s="62">
        <f t="shared" si="45"/>
        <v>210010301</v>
      </c>
      <c r="AW904" s="7"/>
      <c r="AX904" s="7"/>
      <c r="AY904" s="8"/>
      <c r="AZ904" s="8" t="s">
        <v>21</v>
      </c>
      <c r="BA904" s="1" t="s">
        <v>1032</v>
      </c>
      <c r="BB904" s="7">
        <v>210010301</v>
      </c>
      <c r="BC904" s="8" t="s">
        <v>1123</v>
      </c>
    </row>
    <row r="905" spans="48:55">
      <c r="AV905" s="62">
        <f t="shared" si="45"/>
        <v>210010302</v>
      </c>
      <c r="AW905" s="7"/>
      <c r="AX905" s="7"/>
      <c r="AY905" s="8"/>
      <c r="AZ905" s="8" t="s">
        <v>21</v>
      </c>
      <c r="BA905" s="1" t="s">
        <v>1033</v>
      </c>
      <c r="BB905" s="7">
        <v>210010302</v>
      </c>
      <c r="BC905" s="8" t="s">
        <v>1123</v>
      </c>
    </row>
    <row r="906" spans="48:55">
      <c r="AV906" s="62">
        <f t="shared" si="45"/>
        <v>210010303</v>
      </c>
      <c r="AW906" s="7"/>
      <c r="AX906" s="7"/>
      <c r="AY906" s="8"/>
      <c r="AZ906" s="8" t="s">
        <v>21</v>
      </c>
      <c r="BA906" s="1" t="s">
        <v>1241</v>
      </c>
      <c r="BB906" s="7">
        <v>210010303</v>
      </c>
      <c r="BC906" s="8" t="s">
        <v>1123</v>
      </c>
    </row>
    <row r="907" spans="48:55">
      <c r="AV907" s="62">
        <f t="shared" si="45"/>
        <v>210010304</v>
      </c>
      <c r="AW907" s="7"/>
      <c r="AX907" s="7"/>
      <c r="AY907" s="8"/>
      <c r="AZ907" s="8" t="s">
        <v>21</v>
      </c>
      <c r="BA907" s="1" t="s">
        <v>1034</v>
      </c>
      <c r="BB907" s="7">
        <v>210010304</v>
      </c>
      <c r="BC907" s="8" t="s">
        <v>1123</v>
      </c>
    </row>
    <row r="908" spans="48:55">
      <c r="AV908" s="62">
        <f t="shared" si="45"/>
        <v>210010305</v>
      </c>
      <c r="AW908" s="7"/>
      <c r="AX908" s="7"/>
      <c r="AY908" s="8"/>
      <c r="AZ908" s="8" t="s">
        <v>21</v>
      </c>
      <c r="BA908" s="1" t="s">
        <v>1035</v>
      </c>
      <c r="BB908" s="7">
        <v>210010305</v>
      </c>
      <c r="BC908" s="8" t="s">
        <v>1123</v>
      </c>
    </row>
    <row r="909" spans="48:55">
      <c r="AV909" s="62">
        <f t="shared" si="45"/>
        <v>210010400</v>
      </c>
      <c r="AW909" s="7"/>
      <c r="AX909" s="7"/>
      <c r="AY909" s="8"/>
      <c r="AZ909" s="8" t="s">
        <v>21</v>
      </c>
      <c r="BA909" s="1" t="s">
        <v>344</v>
      </c>
      <c r="BB909" s="7">
        <v>210010400</v>
      </c>
      <c r="BC909" s="8" t="s">
        <v>1123</v>
      </c>
    </row>
    <row r="910" spans="48:55">
      <c r="AV910" s="62">
        <f t="shared" si="45"/>
        <v>210010401</v>
      </c>
      <c r="AW910" s="7"/>
      <c r="AX910" s="7"/>
      <c r="AY910" s="8"/>
      <c r="AZ910" s="8" t="s">
        <v>21</v>
      </c>
      <c r="BA910" s="1" t="s">
        <v>1036</v>
      </c>
      <c r="BB910" s="7">
        <v>210010401</v>
      </c>
      <c r="BC910" s="8" t="s">
        <v>1123</v>
      </c>
    </row>
    <row r="911" spans="48:55">
      <c r="AV911" s="62">
        <f t="shared" si="45"/>
        <v>210010402</v>
      </c>
      <c r="AW911" s="7"/>
      <c r="AX911" s="7"/>
      <c r="AY911" s="8"/>
      <c r="AZ911" s="8" t="s">
        <v>21</v>
      </c>
      <c r="BA911" s="1" t="s">
        <v>1037</v>
      </c>
      <c r="BB911" s="7">
        <v>210010402</v>
      </c>
      <c r="BC911" s="8" t="s">
        <v>1123</v>
      </c>
    </row>
    <row r="912" spans="48:55">
      <c r="AV912" s="62">
        <f t="shared" si="45"/>
        <v>210010403</v>
      </c>
      <c r="AW912" s="7"/>
      <c r="AX912" s="7"/>
      <c r="AY912" s="8"/>
      <c r="AZ912" s="8" t="s">
        <v>21</v>
      </c>
      <c r="BA912" s="1" t="s">
        <v>1038</v>
      </c>
      <c r="BB912" s="7">
        <v>210010403</v>
      </c>
      <c r="BC912" s="8" t="s">
        <v>1123</v>
      </c>
    </row>
    <row r="913" spans="48:55">
      <c r="AV913" s="62">
        <f t="shared" si="45"/>
        <v>210010404</v>
      </c>
      <c r="AW913" s="7"/>
      <c r="AX913" s="7"/>
      <c r="AY913" s="8"/>
      <c r="AZ913" s="8" t="s">
        <v>21</v>
      </c>
      <c r="BA913" s="1" t="s">
        <v>1039</v>
      </c>
      <c r="BB913" s="7">
        <v>210010404</v>
      </c>
      <c r="BC913" s="8" t="s">
        <v>1123</v>
      </c>
    </row>
    <row r="914" spans="48:55">
      <c r="AV914" s="62">
        <f t="shared" si="45"/>
        <v>210010405</v>
      </c>
      <c r="AW914" s="7"/>
      <c r="AX914" s="7"/>
      <c r="AY914" s="8"/>
      <c r="AZ914" s="8" t="s">
        <v>21</v>
      </c>
      <c r="BA914" s="1" t="s">
        <v>1040</v>
      </c>
      <c r="BB914" s="7">
        <v>210010405</v>
      </c>
      <c r="BC914" s="8" t="s">
        <v>1123</v>
      </c>
    </row>
    <row r="915" spans="48:55">
      <c r="AV915" s="62">
        <f t="shared" si="45"/>
        <v>210020000</v>
      </c>
      <c r="AW915" s="7"/>
      <c r="AX915" s="7"/>
      <c r="AY915" s="8"/>
      <c r="AZ915" s="8" t="s">
        <v>21</v>
      </c>
      <c r="BA915" s="1" t="s">
        <v>26</v>
      </c>
      <c r="BB915" s="7">
        <v>210020000</v>
      </c>
      <c r="BC915" s="8" t="s">
        <v>1123</v>
      </c>
    </row>
    <row r="916" spans="48:55">
      <c r="AV916" s="62">
        <f t="shared" si="45"/>
        <v>210020100</v>
      </c>
      <c r="AW916" s="7"/>
      <c r="AX916" s="7"/>
      <c r="AY916" s="8"/>
      <c r="AZ916" s="8" t="s">
        <v>21</v>
      </c>
      <c r="BA916" s="1" t="s">
        <v>1041</v>
      </c>
      <c r="BB916" s="7">
        <v>210020100</v>
      </c>
      <c r="BC916" s="8" t="s">
        <v>1123</v>
      </c>
    </row>
    <row r="917" spans="48:55">
      <c r="AV917" s="62">
        <f t="shared" si="45"/>
        <v>210020200</v>
      </c>
      <c r="AW917" s="7"/>
      <c r="AX917" s="7"/>
      <c r="AY917" s="8"/>
      <c r="AZ917" s="8" t="s">
        <v>21</v>
      </c>
      <c r="BA917" s="1" t="s">
        <v>1042</v>
      </c>
      <c r="BB917" s="7">
        <v>210020200</v>
      </c>
      <c r="BC917" s="8" t="s">
        <v>1123</v>
      </c>
    </row>
    <row r="918" spans="48:55">
      <c r="AV918" s="62">
        <f t="shared" si="45"/>
        <v>210020300</v>
      </c>
      <c r="AW918" s="7"/>
      <c r="AX918" s="7"/>
      <c r="AY918" s="8"/>
      <c r="AZ918" s="8" t="s">
        <v>21</v>
      </c>
      <c r="BA918" s="1" t="s">
        <v>345</v>
      </c>
      <c r="BB918" s="7">
        <v>210020300</v>
      </c>
      <c r="BC918" s="8" t="s">
        <v>1123</v>
      </c>
    </row>
    <row r="919" spans="48:55">
      <c r="AV919" s="62">
        <f t="shared" si="45"/>
        <v>210020301</v>
      </c>
      <c r="AW919" s="7"/>
      <c r="AX919" s="7"/>
      <c r="AY919" s="8"/>
      <c r="AZ919" s="8" t="s">
        <v>21</v>
      </c>
      <c r="BA919" s="1" t="s">
        <v>1043</v>
      </c>
      <c r="BB919" s="7">
        <v>210020301</v>
      </c>
      <c r="BC919" s="8" t="s">
        <v>1123</v>
      </c>
    </row>
    <row r="920" spans="48:55">
      <c r="AV920" s="62">
        <f t="shared" si="45"/>
        <v>210020400</v>
      </c>
      <c r="AW920" s="7"/>
      <c r="AX920" s="7"/>
      <c r="AY920" s="8"/>
      <c r="AZ920" s="8" t="s">
        <v>21</v>
      </c>
      <c r="BA920" s="1" t="s">
        <v>1044</v>
      </c>
      <c r="BB920" s="7">
        <v>210020400</v>
      </c>
      <c r="BC920" s="8" t="s">
        <v>1123</v>
      </c>
    </row>
    <row r="921" spans="48:55">
      <c r="AV921" s="62">
        <f t="shared" si="45"/>
        <v>210020500</v>
      </c>
      <c r="AW921" s="7"/>
      <c r="AX921" s="7"/>
      <c r="AY921" s="8"/>
      <c r="AZ921" s="8" t="s">
        <v>21</v>
      </c>
      <c r="BA921" s="1" t="s">
        <v>1045</v>
      </c>
      <c r="BB921" s="7">
        <v>210020500</v>
      </c>
      <c r="BC921" s="8" t="s">
        <v>1123</v>
      </c>
    </row>
    <row r="922" spans="48:55">
      <c r="AV922" s="62">
        <f t="shared" si="45"/>
        <v>210030000</v>
      </c>
      <c r="AW922" s="7"/>
      <c r="AX922" s="7"/>
      <c r="AY922" s="8"/>
      <c r="AZ922" s="8" t="s">
        <v>21</v>
      </c>
      <c r="BA922" s="1" t="s">
        <v>76</v>
      </c>
      <c r="BB922" s="7">
        <v>210030000</v>
      </c>
      <c r="BC922" s="8" t="s">
        <v>1123</v>
      </c>
    </row>
    <row r="923" spans="48:55">
      <c r="AV923" s="62">
        <f t="shared" si="45"/>
        <v>210030100</v>
      </c>
      <c r="AW923" s="7"/>
      <c r="AX923" s="7"/>
      <c r="AY923" s="8"/>
      <c r="AZ923" s="8" t="s">
        <v>21</v>
      </c>
      <c r="BA923" s="1" t="s">
        <v>77</v>
      </c>
      <c r="BB923" s="7">
        <v>210030100</v>
      </c>
      <c r="BC923" s="8" t="s">
        <v>1123</v>
      </c>
    </row>
    <row r="924" spans="48:55">
      <c r="AV924" s="62">
        <f t="shared" si="45"/>
        <v>210030200</v>
      </c>
      <c r="AW924" s="7"/>
      <c r="AX924" s="7"/>
      <c r="AY924" s="8"/>
      <c r="AZ924" s="8" t="s">
        <v>21</v>
      </c>
      <c r="BA924" s="1" t="s">
        <v>1046</v>
      </c>
      <c r="BB924" s="7">
        <v>210030200</v>
      </c>
      <c r="BC924" s="8" t="s">
        <v>1123</v>
      </c>
    </row>
    <row r="925" spans="48:55">
      <c r="AV925" s="62">
        <f t="shared" si="45"/>
        <v>210030300</v>
      </c>
      <c r="AW925" s="7"/>
      <c r="AX925" s="7"/>
      <c r="AY925" s="8"/>
      <c r="AZ925" s="8" t="s">
        <v>21</v>
      </c>
      <c r="BA925" s="1" t="s">
        <v>1047</v>
      </c>
      <c r="BB925" s="7">
        <v>210030300</v>
      </c>
      <c r="BC925" s="8" t="s">
        <v>1123</v>
      </c>
    </row>
    <row r="926" spans="48:55">
      <c r="AV926" s="62">
        <f t="shared" si="45"/>
        <v>210030400</v>
      </c>
      <c r="AW926" s="7"/>
      <c r="AX926" s="7"/>
      <c r="AY926" s="8"/>
      <c r="AZ926" s="8" t="s">
        <v>21</v>
      </c>
      <c r="BA926" s="1" t="s">
        <v>1048</v>
      </c>
      <c r="BB926" s="7">
        <v>210030400</v>
      </c>
      <c r="BC926" s="8" t="s">
        <v>1123</v>
      </c>
    </row>
    <row r="927" spans="48:55">
      <c r="AV927" s="62">
        <f t="shared" si="45"/>
        <v>210040000</v>
      </c>
      <c r="AW927" s="7"/>
      <c r="AX927" s="7"/>
      <c r="AY927" s="8"/>
      <c r="AZ927" s="8" t="s">
        <v>21</v>
      </c>
      <c r="BA927" s="1" t="s">
        <v>27</v>
      </c>
      <c r="BB927" s="7">
        <v>210040000</v>
      </c>
      <c r="BC927" s="8" t="s">
        <v>1123</v>
      </c>
    </row>
    <row r="928" spans="48:55">
      <c r="AV928" s="62">
        <f t="shared" si="45"/>
        <v>210040100</v>
      </c>
      <c r="AW928" s="7"/>
      <c r="AX928" s="7"/>
      <c r="AY928" s="8"/>
      <c r="AZ928" s="8" t="s">
        <v>21</v>
      </c>
      <c r="BA928" s="1" t="s">
        <v>94</v>
      </c>
      <c r="BB928" s="7">
        <v>210040100</v>
      </c>
      <c r="BC928" s="8" t="s">
        <v>1123</v>
      </c>
    </row>
    <row r="929" spans="48:55">
      <c r="AV929" s="62">
        <f t="shared" si="45"/>
        <v>210040101</v>
      </c>
      <c r="AW929" s="7"/>
      <c r="AX929" s="7"/>
      <c r="AY929" s="8"/>
      <c r="AZ929" s="8" t="s">
        <v>21</v>
      </c>
      <c r="BA929" s="1" t="s">
        <v>1049</v>
      </c>
      <c r="BB929" s="7">
        <v>210040101</v>
      </c>
      <c r="BC929" s="8" t="s">
        <v>1123</v>
      </c>
    </row>
    <row r="930" spans="48:55">
      <c r="AV930" s="62">
        <f t="shared" si="45"/>
        <v>210040102</v>
      </c>
      <c r="AW930" s="7"/>
      <c r="AX930" s="7"/>
      <c r="AY930" s="8"/>
      <c r="AZ930" s="8" t="s">
        <v>21</v>
      </c>
      <c r="BA930" s="1" t="s">
        <v>1050</v>
      </c>
      <c r="BB930" s="7">
        <v>210040102</v>
      </c>
      <c r="BC930" s="8" t="s">
        <v>1123</v>
      </c>
    </row>
    <row r="931" spans="48:55">
      <c r="AV931" s="62">
        <f t="shared" si="45"/>
        <v>210040103</v>
      </c>
      <c r="AW931" s="7"/>
      <c r="AX931" s="7"/>
      <c r="AY931" s="8"/>
      <c r="AZ931" s="8" t="s">
        <v>21</v>
      </c>
      <c r="BA931" s="1" t="s">
        <v>1051</v>
      </c>
      <c r="BB931" s="7">
        <v>210040103</v>
      </c>
      <c r="BC931" s="8" t="s">
        <v>1123</v>
      </c>
    </row>
    <row r="932" spans="48:55">
      <c r="AV932" s="62">
        <f t="shared" si="45"/>
        <v>210040104</v>
      </c>
      <c r="AW932" s="7"/>
      <c r="AX932" s="7"/>
      <c r="AY932" s="8"/>
      <c r="AZ932" s="8" t="s">
        <v>21</v>
      </c>
      <c r="BA932" s="1" t="s">
        <v>1052</v>
      </c>
      <c r="BB932" s="7">
        <v>210040104</v>
      </c>
      <c r="BC932" s="8" t="s">
        <v>1123</v>
      </c>
    </row>
    <row r="933" spans="48:55">
      <c r="AV933" s="62">
        <f t="shared" si="45"/>
        <v>210040200</v>
      </c>
      <c r="AW933" s="7"/>
      <c r="AX933" s="7"/>
      <c r="AY933" s="8"/>
      <c r="AZ933" s="8" t="s">
        <v>21</v>
      </c>
      <c r="BA933" s="1" t="s">
        <v>84</v>
      </c>
      <c r="BB933" s="7">
        <v>210040200</v>
      </c>
      <c r="BC933" s="8" t="s">
        <v>1123</v>
      </c>
    </row>
    <row r="934" spans="48:55">
      <c r="AV934" s="62">
        <f t="shared" si="45"/>
        <v>210040201</v>
      </c>
      <c r="AW934" s="7"/>
      <c r="AX934" s="7"/>
      <c r="AY934" s="8"/>
      <c r="AZ934" s="8" t="s">
        <v>21</v>
      </c>
      <c r="BA934" s="1" t="s">
        <v>1053</v>
      </c>
      <c r="BB934" s="7">
        <v>210040201</v>
      </c>
      <c r="BC934" s="8" t="s">
        <v>1123</v>
      </c>
    </row>
    <row r="935" spans="48:55">
      <c r="AV935" s="62">
        <f t="shared" si="45"/>
        <v>210040202</v>
      </c>
      <c r="AW935" s="7"/>
      <c r="AX935" s="7"/>
      <c r="AY935" s="8"/>
      <c r="AZ935" s="8" t="s">
        <v>21</v>
      </c>
      <c r="BA935" s="1" t="s">
        <v>1496</v>
      </c>
      <c r="BB935" s="7">
        <v>210040202</v>
      </c>
      <c r="BC935" s="8" t="s">
        <v>1123</v>
      </c>
    </row>
    <row r="936" spans="48:55">
      <c r="AV936" s="62">
        <f t="shared" si="45"/>
        <v>210050000</v>
      </c>
      <c r="AW936" s="7"/>
      <c r="AX936" s="7"/>
      <c r="AY936" s="8"/>
      <c r="AZ936" s="8" t="s">
        <v>21</v>
      </c>
      <c r="BA936" s="1" t="s">
        <v>346</v>
      </c>
      <c r="BB936" s="7">
        <v>210050000</v>
      </c>
      <c r="BC936" s="8" t="s">
        <v>1121</v>
      </c>
    </row>
    <row r="937" spans="48:55">
      <c r="AV937" s="62">
        <f t="shared" si="45"/>
        <v>211010000</v>
      </c>
      <c r="AW937" s="7"/>
      <c r="AX937" s="7"/>
      <c r="AY937" s="8"/>
      <c r="AZ937" s="8" t="s">
        <v>21</v>
      </c>
      <c r="BA937" s="1" t="s">
        <v>78</v>
      </c>
      <c r="BB937" s="7">
        <v>211010000</v>
      </c>
      <c r="BC937" s="8" t="s">
        <v>1126</v>
      </c>
    </row>
    <row r="938" spans="48:55">
      <c r="AV938" s="62">
        <f t="shared" si="45"/>
        <v>211010100</v>
      </c>
      <c r="AW938" s="7"/>
      <c r="AX938" s="7"/>
      <c r="AY938" s="8"/>
      <c r="AZ938" s="8" t="s">
        <v>21</v>
      </c>
      <c r="BA938" s="1" t="s">
        <v>1054</v>
      </c>
      <c r="BB938" s="7">
        <v>211010100</v>
      </c>
      <c r="BC938" s="8" t="s">
        <v>1126</v>
      </c>
    </row>
    <row r="939" spans="48:55">
      <c r="AV939" s="62">
        <f t="shared" si="45"/>
        <v>211010101</v>
      </c>
      <c r="AW939" s="7"/>
      <c r="AX939" s="7"/>
      <c r="AY939" s="8"/>
      <c r="AZ939" s="8" t="s">
        <v>21</v>
      </c>
      <c r="BA939" s="1" t="s">
        <v>1055</v>
      </c>
      <c r="BB939" s="7">
        <v>211010101</v>
      </c>
      <c r="BC939" s="8" t="s">
        <v>1126</v>
      </c>
    </row>
    <row r="940" spans="48:55">
      <c r="AV940" s="62">
        <f t="shared" si="45"/>
        <v>211010200</v>
      </c>
      <c r="AW940" s="7"/>
      <c r="AX940" s="7"/>
      <c r="AY940" s="8"/>
      <c r="AZ940" s="8" t="s">
        <v>21</v>
      </c>
      <c r="BA940" s="1" t="s">
        <v>1056</v>
      </c>
      <c r="BB940" s="7">
        <v>211010200</v>
      </c>
      <c r="BC940" s="8" t="s">
        <v>1126</v>
      </c>
    </row>
    <row r="941" spans="48:55">
      <c r="AV941" s="62">
        <f t="shared" si="45"/>
        <v>211010300</v>
      </c>
      <c r="AW941" s="7"/>
      <c r="AX941" s="7"/>
      <c r="AY941" s="8"/>
      <c r="AZ941" s="8" t="s">
        <v>21</v>
      </c>
      <c r="BA941" s="1" t="s">
        <v>1004</v>
      </c>
      <c r="BB941" s="7">
        <v>211010300</v>
      </c>
      <c r="BC941" s="8" t="s">
        <v>1126</v>
      </c>
    </row>
    <row r="942" spans="48:55">
      <c r="AV942" s="62">
        <f t="shared" si="45"/>
        <v>211010400</v>
      </c>
      <c r="AW942" s="7"/>
      <c r="AX942" s="7"/>
      <c r="AY942" s="8"/>
      <c r="AZ942" s="8" t="s">
        <v>21</v>
      </c>
      <c r="BA942" s="1" t="s">
        <v>1057</v>
      </c>
      <c r="BB942" s="7">
        <v>211010400</v>
      </c>
      <c r="BC942" s="8" t="s">
        <v>1126</v>
      </c>
    </row>
    <row r="943" spans="48:55">
      <c r="AV943" s="62">
        <f t="shared" si="45"/>
        <v>211010500</v>
      </c>
      <c r="AW943" s="7"/>
      <c r="AX943" s="7"/>
      <c r="AY943" s="8"/>
      <c r="AZ943" s="8" t="s">
        <v>21</v>
      </c>
      <c r="BA943" s="1" t="s">
        <v>1058</v>
      </c>
      <c r="BB943" s="7">
        <v>211010500</v>
      </c>
      <c r="BC943" s="8" t="s">
        <v>1126</v>
      </c>
    </row>
    <row r="944" spans="48:55">
      <c r="AV944" s="62">
        <f t="shared" si="45"/>
        <v>211020000</v>
      </c>
      <c r="AW944" s="7"/>
      <c r="AX944" s="7"/>
      <c r="AY944" s="8"/>
      <c r="AZ944" s="8" t="s">
        <v>21</v>
      </c>
      <c r="BA944" s="1" t="s">
        <v>28</v>
      </c>
      <c r="BB944" s="7">
        <v>211020000</v>
      </c>
      <c r="BC944" s="8" t="s">
        <v>1126</v>
      </c>
    </row>
    <row r="945" spans="48:55">
      <c r="AV945" s="62">
        <f t="shared" si="45"/>
        <v>211020100</v>
      </c>
      <c r="AW945" s="7"/>
      <c r="AX945" s="7"/>
      <c r="AY945" s="8"/>
      <c r="AZ945" s="8" t="s">
        <v>21</v>
      </c>
      <c r="BA945" s="1" t="s">
        <v>79</v>
      </c>
      <c r="BB945" s="7">
        <v>211020100</v>
      </c>
      <c r="BC945" s="8" t="s">
        <v>1126</v>
      </c>
    </row>
    <row r="946" spans="48:55">
      <c r="AV946" s="62">
        <f t="shared" si="45"/>
        <v>211020101</v>
      </c>
      <c r="AW946" s="7"/>
      <c r="AX946" s="7"/>
      <c r="AY946" s="8"/>
      <c r="AZ946" s="8" t="s">
        <v>21</v>
      </c>
      <c r="BA946" s="1" t="s">
        <v>1059</v>
      </c>
      <c r="BB946" s="7">
        <v>211020101</v>
      </c>
      <c r="BC946" s="8" t="s">
        <v>1126</v>
      </c>
    </row>
    <row r="947" spans="48:55">
      <c r="AV947" s="62">
        <f t="shared" si="45"/>
        <v>211020103</v>
      </c>
      <c r="AW947" s="7"/>
      <c r="AX947" s="7"/>
      <c r="AY947" s="8"/>
      <c r="AZ947" s="8" t="s">
        <v>21</v>
      </c>
      <c r="BA947" s="1" t="s">
        <v>1060</v>
      </c>
      <c r="BB947" s="7">
        <v>211020103</v>
      </c>
      <c r="BC947" s="8" t="s">
        <v>1126</v>
      </c>
    </row>
    <row r="948" spans="48:55">
      <c r="AV948" s="62">
        <f t="shared" si="45"/>
        <v>211020104</v>
      </c>
      <c r="AW948" s="7"/>
      <c r="AX948" s="7"/>
      <c r="AY948" s="8"/>
      <c r="AZ948" s="8" t="s">
        <v>21</v>
      </c>
      <c r="BA948" s="1" t="s">
        <v>1061</v>
      </c>
      <c r="BB948" s="7">
        <v>211020104</v>
      </c>
      <c r="BC948" s="8" t="s">
        <v>1126</v>
      </c>
    </row>
    <row r="949" spans="48:55">
      <c r="AV949" s="62">
        <f t="shared" si="45"/>
        <v>211020105</v>
      </c>
      <c r="AW949" s="7"/>
      <c r="AX949" s="7"/>
      <c r="AY949" s="8"/>
      <c r="AZ949" s="8" t="s">
        <v>21</v>
      </c>
      <c r="BA949" s="1" t="s">
        <v>1062</v>
      </c>
      <c r="BB949" s="7">
        <v>211020105</v>
      </c>
      <c r="BC949" s="8" t="s">
        <v>1126</v>
      </c>
    </row>
    <row r="950" spans="48:55">
      <c r="AV950" s="62">
        <f t="shared" si="45"/>
        <v>211020106</v>
      </c>
      <c r="AW950" s="7"/>
      <c r="AX950" s="7"/>
      <c r="AY950" s="8"/>
      <c r="AZ950" s="8" t="s">
        <v>21</v>
      </c>
      <c r="BA950" s="1" t="s">
        <v>1063</v>
      </c>
      <c r="BB950" s="7">
        <v>211020106</v>
      </c>
      <c r="BC950" s="8" t="s">
        <v>1126</v>
      </c>
    </row>
    <row r="951" spans="48:55">
      <c r="AV951" s="62">
        <f t="shared" si="45"/>
        <v>211020200</v>
      </c>
      <c r="AW951" s="7"/>
      <c r="AX951" s="7"/>
      <c r="AY951" s="8"/>
      <c r="AZ951" s="8" t="s">
        <v>21</v>
      </c>
      <c r="BA951" s="1" t="s">
        <v>1064</v>
      </c>
      <c r="BB951" s="7">
        <v>211020200</v>
      </c>
      <c r="BC951" s="8" t="s">
        <v>1126</v>
      </c>
    </row>
    <row r="952" spans="48:55">
      <c r="AV952" s="62">
        <f t="shared" si="45"/>
        <v>211020201</v>
      </c>
      <c r="AW952" s="7"/>
      <c r="AX952" s="7"/>
      <c r="AY952" s="8"/>
      <c r="AZ952" s="8" t="s">
        <v>21</v>
      </c>
      <c r="BA952" s="1" t="s">
        <v>1065</v>
      </c>
      <c r="BB952" s="7">
        <v>211020201</v>
      </c>
      <c r="BC952" s="8" t="s">
        <v>1126</v>
      </c>
    </row>
    <row r="953" spans="48:55">
      <c r="AV953" s="62">
        <f t="shared" si="45"/>
        <v>211020300</v>
      </c>
      <c r="AW953" s="7"/>
      <c r="AX953" s="7"/>
      <c r="AY953" s="8"/>
      <c r="AZ953" s="8" t="s">
        <v>21</v>
      </c>
      <c r="BA953" s="1" t="s">
        <v>1066</v>
      </c>
      <c r="BB953" s="7">
        <v>211020300</v>
      </c>
      <c r="BC953" s="8" t="s">
        <v>1126</v>
      </c>
    </row>
    <row r="954" spans="48:55">
      <c r="AV954" s="62">
        <f t="shared" si="45"/>
        <v>211020400</v>
      </c>
      <c r="AW954" s="7"/>
      <c r="AX954" s="7"/>
      <c r="AY954" s="8"/>
      <c r="AZ954" s="8" t="s">
        <v>21</v>
      </c>
      <c r="BA954" s="1" t="s">
        <v>1067</v>
      </c>
      <c r="BB954" s="7">
        <v>211020400</v>
      </c>
      <c r="BC954" s="8" t="s">
        <v>1126</v>
      </c>
    </row>
    <row r="955" spans="48:55">
      <c r="AV955" s="62">
        <f t="shared" si="45"/>
        <v>211020401</v>
      </c>
      <c r="AW955" s="7"/>
      <c r="AX955" s="7"/>
      <c r="AY955" s="8"/>
      <c r="AZ955" s="8" t="s">
        <v>21</v>
      </c>
      <c r="BA955" s="1" t="s">
        <v>1068</v>
      </c>
      <c r="BB955" s="7">
        <v>211020401</v>
      </c>
      <c r="BC955" s="8" t="s">
        <v>1126</v>
      </c>
    </row>
    <row r="956" spans="48:55">
      <c r="AV956" s="62">
        <f t="shared" si="45"/>
        <v>211020402</v>
      </c>
      <c r="AW956" s="7"/>
      <c r="AX956" s="7"/>
      <c r="AY956" s="8"/>
      <c r="AZ956" s="8" t="s">
        <v>21</v>
      </c>
      <c r="BA956" s="1" t="s">
        <v>1240</v>
      </c>
      <c r="BB956" s="7">
        <v>211020402</v>
      </c>
      <c r="BC956" s="8" t="s">
        <v>1126</v>
      </c>
    </row>
    <row r="957" spans="48:55">
      <c r="AV957" s="62">
        <f t="shared" si="45"/>
        <v>211020500</v>
      </c>
      <c r="AW957" s="7"/>
      <c r="AX957" s="7"/>
      <c r="AY957" s="8"/>
      <c r="AZ957" s="8" t="s">
        <v>21</v>
      </c>
      <c r="BA957" s="1" t="s">
        <v>1069</v>
      </c>
      <c r="BB957" s="7">
        <v>211020500</v>
      </c>
      <c r="BC957" s="8" t="s">
        <v>1126</v>
      </c>
    </row>
    <row r="958" spans="48:55">
      <c r="AV958" s="62">
        <f t="shared" si="45"/>
        <v>211030000</v>
      </c>
      <c r="AW958" s="7"/>
      <c r="AX958" s="7"/>
      <c r="AY958" s="8"/>
      <c r="AZ958" s="8" t="s">
        <v>21</v>
      </c>
      <c r="BA958" s="1" t="s">
        <v>347</v>
      </c>
      <c r="BB958" s="7">
        <v>211030000</v>
      </c>
      <c r="BC958" s="8" t="s">
        <v>1126</v>
      </c>
    </row>
    <row r="959" spans="48:55">
      <c r="AV959" s="62">
        <f t="shared" si="45"/>
        <v>211030100</v>
      </c>
      <c r="AW959" s="7"/>
      <c r="AX959" s="7"/>
      <c r="AY959" s="8"/>
      <c r="AZ959" s="8" t="s">
        <v>21</v>
      </c>
      <c r="BA959" s="1" t="s">
        <v>1042</v>
      </c>
      <c r="BB959" s="7">
        <v>211030100</v>
      </c>
      <c r="BC959" s="8" t="s">
        <v>1126</v>
      </c>
    </row>
    <row r="960" spans="48:55">
      <c r="AV960" s="62">
        <f t="shared" si="45"/>
        <v>211030200</v>
      </c>
      <c r="AW960" s="7"/>
      <c r="AX960" s="7"/>
      <c r="AY960" s="8"/>
      <c r="AZ960" s="8" t="s">
        <v>21</v>
      </c>
      <c r="BA960" s="1" t="s">
        <v>1070</v>
      </c>
      <c r="BB960" s="7">
        <v>211030200</v>
      </c>
      <c r="BC960" s="8" t="s">
        <v>1126</v>
      </c>
    </row>
    <row r="961" spans="48:55">
      <c r="AV961" s="62">
        <f t="shared" si="45"/>
        <v>211030201</v>
      </c>
      <c r="AW961" s="7"/>
      <c r="AX961" s="7"/>
      <c r="AY961" s="8"/>
      <c r="AZ961" s="8" t="s">
        <v>21</v>
      </c>
      <c r="BA961" s="1" t="s">
        <v>1071</v>
      </c>
      <c r="BB961" s="7">
        <v>211030201</v>
      </c>
      <c r="BC961" s="8" t="s">
        <v>1126</v>
      </c>
    </row>
    <row r="962" spans="48:55">
      <c r="AV962" s="62">
        <f t="shared" si="45"/>
        <v>211030202</v>
      </c>
      <c r="AW962" s="7"/>
      <c r="AX962" s="7"/>
      <c r="AY962" s="8"/>
      <c r="AZ962" s="8" t="s">
        <v>21</v>
      </c>
      <c r="BA962" s="1" t="s">
        <v>1918</v>
      </c>
      <c r="BB962" s="7">
        <v>211030202</v>
      </c>
      <c r="BC962" s="8" t="s">
        <v>1126</v>
      </c>
    </row>
    <row r="963" spans="48:55">
      <c r="AV963" s="62">
        <f t="shared" si="45"/>
        <v>211030203</v>
      </c>
      <c r="AW963" s="7"/>
      <c r="AX963" s="7"/>
      <c r="AY963" s="8"/>
      <c r="AZ963" s="8" t="s">
        <v>21</v>
      </c>
      <c r="BA963" s="1" t="s">
        <v>1073</v>
      </c>
      <c r="BB963" s="7">
        <v>211030203</v>
      </c>
      <c r="BC963" s="8" t="s">
        <v>1126</v>
      </c>
    </row>
    <row r="964" spans="48:55">
      <c r="AV964" s="62">
        <f t="shared" si="45"/>
        <v>211030204</v>
      </c>
      <c r="AW964" s="7"/>
      <c r="AX964" s="7"/>
      <c r="AY964" s="8"/>
      <c r="AZ964" s="8" t="s">
        <v>21</v>
      </c>
      <c r="BA964" s="1" t="s">
        <v>1074</v>
      </c>
      <c r="BB964" s="7">
        <v>211030204</v>
      </c>
      <c r="BC964" s="8" t="s">
        <v>1126</v>
      </c>
    </row>
    <row r="965" spans="48:55">
      <c r="AV965" s="62">
        <f t="shared" si="45"/>
        <v>211030205</v>
      </c>
      <c r="AW965" s="7"/>
      <c r="AX965" s="7"/>
      <c r="AY965" s="8"/>
      <c r="AZ965" s="8" t="s">
        <v>21</v>
      </c>
      <c r="BA965" s="1" t="s">
        <v>1075</v>
      </c>
      <c r="BB965" s="7">
        <v>211030205</v>
      </c>
      <c r="BC965" s="8" t="s">
        <v>1126</v>
      </c>
    </row>
    <row r="966" spans="48:55">
      <c r="AV966" s="62">
        <f t="shared" si="45"/>
        <v>211030300</v>
      </c>
      <c r="AW966" s="7"/>
      <c r="AX966" s="7"/>
      <c r="AY966" s="8"/>
      <c r="AZ966" s="8" t="s">
        <v>21</v>
      </c>
      <c r="BA966" s="1" t="s">
        <v>1044</v>
      </c>
      <c r="BB966" s="7">
        <v>211030300</v>
      </c>
      <c r="BC966" s="8" t="s">
        <v>1126</v>
      </c>
    </row>
    <row r="967" spans="48:55">
      <c r="AV967" s="62">
        <f t="shared" ref="AV967:AV1030" si="46">$BB967</f>
        <v>211030400</v>
      </c>
      <c r="AW967" s="7"/>
      <c r="AX967" s="7"/>
      <c r="AY967" s="8"/>
      <c r="AZ967" s="8" t="s">
        <v>21</v>
      </c>
      <c r="BA967" s="1" t="s">
        <v>1076</v>
      </c>
      <c r="BB967" s="7">
        <v>211030400</v>
      </c>
      <c r="BC967" s="8" t="s">
        <v>1126</v>
      </c>
    </row>
    <row r="968" spans="48:55">
      <c r="AV968" s="62">
        <f t="shared" si="46"/>
        <v>211030500</v>
      </c>
      <c r="AW968" s="7"/>
      <c r="AX968" s="7"/>
      <c r="AY968" s="8"/>
      <c r="AZ968" s="8" t="s">
        <v>21</v>
      </c>
      <c r="BA968" s="1" t="s">
        <v>1077</v>
      </c>
      <c r="BB968" s="7">
        <v>211030500</v>
      </c>
      <c r="BC968" s="8" t="s">
        <v>1126</v>
      </c>
    </row>
    <row r="969" spans="48:55">
      <c r="AV969" s="62">
        <f t="shared" si="46"/>
        <v>211040000</v>
      </c>
      <c r="AW969" s="7"/>
      <c r="AX969" s="7"/>
      <c r="AY969" s="8"/>
      <c r="AZ969" s="8" t="s">
        <v>21</v>
      </c>
      <c r="BA969" s="1" t="s">
        <v>348</v>
      </c>
      <c r="BB969" s="7">
        <v>211040000</v>
      </c>
      <c r="BC969" s="8" t="s">
        <v>1126</v>
      </c>
    </row>
    <row r="970" spans="48:55">
      <c r="AV970" s="62">
        <f t="shared" si="46"/>
        <v>211040100</v>
      </c>
      <c r="AW970" s="7"/>
      <c r="AX970" s="7"/>
      <c r="AY970" s="8"/>
      <c r="AZ970" s="8" t="s">
        <v>21</v>
      </c>
      <c r="BA970" s="1" t="s">
        <v>1078</v>
      </c>
      <c r="BB970" s="7">
        <v>211040100</v>
      </c>
      <c r="BC970" s="8" t="s">
        <v>1126</v>
      </c>
    </row>
    <row r="971" spans="48:55">
      <c r="AV971" s="62">
        <f t="shared" si="46"/>
        <v>211040200</v>
      </c>
      <c r="AW971" s="7"/>
      <c r="AX971" s="7"/>
      <c r="AY971" s="8"/>
      <c r="AZ971" s="8" t="s">
        <v>21</v>
      </c>
      <c r="BA971" s="1" t="s">
        <v>95</v>
      </c>
      <c r="BB971" s="7">
        <v>211040200</v>
      </c>
      <c r="BC971" s="8" t="s">
        <v>1126</v>
      </c>
    </row>
    <row r="972" spans="48:55">
      <c r="AV972" s="62">
        <f t="shared" si="46"/>
        <v>211040300</v>
      </c>
      <c r="AW972" s="7"/>
      <c r="AX972" s="7"/>
      <c r="AY972" s="8"/>
      <c r="AZ972" s="8" t="s">
        <v>21</v>
      </c>
      <c r="BA972" s="1" t="s">
        <v>1079</v>
      </c>
      <c r="BB972" s="7">
        <v>211040300</v>
      </c>
      <c r="BC972" s="8" t="s">
        <v>1126</v>
      </c>
    </row>
    <row r="973" spans="48:55">
      <c r="AV973" s="62">
        <f t="shared" si="46"/>
        <v>211040400</v>
      </c>
      <c r="AW973" s="7"/>
      <c r="AX973" s="7"/>
      <c r="AY973" s="8"/>
      <c r="AZ973" s="8" t="s">
        <v>21</v>
      </c>
      <c r="BA973" s="1" t="s">
        <v>1080</v>
      </c>
      <c r="BB973" s="7">
        <v>211040400</v>
      </c>
      <c r="BC973" s="8" t="s">
        <v>1126</v>
      </c>
    </row>
    <row r="974" spans="48:55">
      <c r="AV974" s="62">
        <f t="shared" si="46"/>
        <v>211050000</v>
      </c>
      <c r="AW974" s="7"/>
      <c r="AX974" s="7"/>
      <c r="AY974" s="8"/>
      <c r="AZ974" s="8" t="s">
        <v>21</v>
      </c>
      <c r="BA974" s="1" t="s">
        <v>349</v>
      </c>
      <c r="BB974" s="7">
        <v>211050000</v>
      </c>
      <c r="BC974" s="8" t="s">
        <v>1126</v>
      </c>
    </row>
    <row r="975" spans="48:55">
      <c r="AV975" s="62">
        <f t="shared" si="46"/>
        <v>211050100</v>
      </c>
      <c r="AW975" s="7"/>
      <c r="AX975" s="7"/>
      <c r="AY975" s="8"/>
      <c r="AZ975" s="8" t="s">
        <v>21</v>
      </c>
      <c r="BA975" s="1" t="s">
        <v>80</v>
      </c>
      <c r="BB975" s="7">
        <v>211050100</v>
      </c>
      <c r="BC975" s="8" t="s">
        <v>1126</v>
      </c>
    </row>
    <row r="976" spans="48:55">
      <c r="AV976" s="62">
        <f t="shared" si="46"/>
        <v>211050101</v>
      </c>
      <c r="AW976" s="7"/>
      <c r="AX976" s="7"/>
      <c r="AY976" s="8"/>
      <c r="AZ976" s="8" t="s">
        <v>21</v>
      </c>
      <c r="BA976" s="1" t="s">
        <v>1081</v>
      </c>
      <c r="BB976" s="7">
        <v>211050101</v>
      </c>
      <c r="BC976" s="8" t="s">
        <v>1126</v>
      </c>
    </row>
    <row r="977" spans="48:55">
      <c r="AV977" s="62">
        <f t="shared" si="46"/>
        <v>211050200</v>
      </c>
      <c r="AW977" s="7"/>
      <c r="AX977" s="7"/>
      <c r="AY977" s="8"/>
      <c r="AZ977" s="8" t="s">
        <v>21</v>
      </c>
      <c r="BA977" s="1" t="s">
        <v>81</v>
      </c>
      <c r="BB977" s="7">
        <v>211050200</v>
      </c>
      <c r="BC977" s="8" t="s">
        <v>1126</v>
      </c>
    </row>
    <row r="978" spans="48:55">
      <c r="AV978" s="62">
        <f t="shared" si="46"/>
        <v>211050201</v>
      </c>
      <c r="AW978" s="7"/>
      <c r="AX978" s="7"/>
      <c r="AY978" s="8"/>
      <c r="AZ978" s="8" t="s">
        <v>21</v>
      </c>
      <c r="BA978" s="1" t="s">
        <v>1082</v>
      </c>
      <c r="BB978" s="7">
        <v>211050201</v>
      </c>
      <c r="BC978" s="8" t="s">
        <v>1126</v>
      </c>
    </row>
    <row r="979" spans="48:55">
      <c r="AV979" s="62">
        <f t="shared" si="46"/>
        <v>211060000</v>
      </c>
      <c r="AW979" s="7"/>
      <c r="AX979" s="7"/>
      <c r="AY979" s="8"/>
      <c r="AZ979" s="8" t="s">
        <v>21</v>
      </c>
      <c r="BA979" s="1" t="s">
        <v>350</v>
      </c>
      <c r="BB979" s="7">
        <v>211060000</v>
      </c>
      <c r="BC979" s="8" t="s">
        <v>1126</v>
      </c>
    </row>
    <row r="980" spans="48:55">
      <c r="AV980" s="62">
        <f t="shared" si="46"/>
        <v>211060100</v>
      </c>
      <c r="AW980" s="7"/>
      <c r="AX980" s="7"/>
      <c r="AY980" s="8"/>
      <c r="AZ980" s="8" t="s">
        <v>21</v>
      </c>
      <c r="BA980" s="1" t="s">
        <v>1083</v>
      </c>
      <c r="BB980" s="7">
        <v>211060100</v>
      </c>
      <c r="BC980" s="8" t="s">
        <v>1126</v>
      </c>
    </row>
    <row r="981" spans="48:55">
      <c r="AV981" s="62">
        <f t="shared" si="46"/>
        <v>211060101</v>
      </c>
      <c r="AW981" s="7"/>
      <c r="AX981" s="7"/>
      <c r="AY981" s="8"/>
      <c r="AZ981" s="8" t="s">
        <v>21</v>
      </c>
      <c r="BA981" s="1" t="s">
        <v>1084</v>
      </c>
      <c r="BB981" s="7">
        <v>211060101</v>
      </c>
      <c r="BC981" s="8" t="s">
        <v>1126</v>
      </c>
    </row>
    <row r="982" spans="48:55">
      <c r="AV982" s="62">
        <f t="shared" si="46"/>
        <v>211060200</v>
      </c>
      <c r="AW982" s="7"/>
      <c r="AX982" s="7"/>
      <c r="AY982" s="8"/>
      <c r="AZ982" s="8" t="s">
        <v>21</v>
      </c>
      <c r="BA982" s="1" t="s">
        <v>1085</v>
      </c>
      <c r="BB982" s="7">
        <v>211060200</v>
      </c>
      <c r="BC982" s="8" t="s">
        <v>1126</v>
      </c>
    </row>
    <row r="983" spans="48:55">
      <c r="AV983" s="62">
        <f t="shared" si="46"/>
        <v>211060300</v>
      </c>
      <c r="AW983" s="7"/>
      <c r="AX983" s="7"/>
      <c r="AY983" s="8"/>
      <c r="AZ983" s="8" t="s">
        <v>21</v>
      </c>
      <c r="BA983" s="1" t="s">
        <v>1086</v>
      </c>
      <c r="BB983" s="7">
        <v>211060300</v>
      </c>
      <c r="BC983" s="8" t="s">
        <v>1126</v>
      </c>
    </row>
    <row r="984" spans="48:55">
      <c r="AV984" s="62">
        <f t="shared" si="46"/>
        <v>211060301</v>
      </c>
      <c r="AW984" s="7"/>
      <c r="AX984" s="7"/>
      <c r="AY984" s="8"/>
      <c r="AZ984" s="8" t="s">
        <v>21</v>
      </c>
      <c r="BA984" s="1" t="s">
        <v>1087</v>
      </c>
      <c r="BB984" s="7">
        <v>211060301</v>
      </c>
      <c r="BC984" s="8" t="s">
        <v>1126</v>
      </c>
    </row>
    <row r="985" spans="48:55">
      <c r="AV985" s="62">
        <f t="shared" si="46"/>
        <v>211060400</v>
      </c>
      <c r="AW985" s="7"/>
      <c r="AX985" s="7"/>
      <c r="AY985" s="8"/>
      <c r="AZ985" s="8" t="s">
        <v>21</v>
      </c>
      <c r="BA985" s="1" t="s">
        <v>1088</v>
      </c>
      <c r="BB985" s="7">
        <v>211060400</v>
      </c>
      <c r="BC985" s="8" t="s">
        <v>1126</v>
      </c>
    </row>
    <row r="986" spans="48:55">
      <c r="AV986" s="62">
        <f t="shared" si="46"/>
        <v>211060401</v>
      </c>
      <c r="AW986" s="7"/>
      <c r="AX986" s="7"/>
      <c r="AY986" s="8"/>
      <c r="AZ986" s="8" t="s">
        <v>21</v>
      </c>
      <c r="BA986" s="1" t="s">
        <v>1089</v>
      </c>
      <c r="BB986" s="7">
        <v>211060401</v>
      </c>
      <c r="BC986" s="8" t="s">
        <v>1126</v>
      </c>
    </row>
    <row r="987" spans="48:55">
      <c r="AV987" s="62">
        <f t="shared" si="46"/>
        <v>211060402</v>
      </c>
      <c r="AW987" s="7"/>
      <c r="AX987" s="7"/>
      <c r="AY987" s="8"/>
      <c r="AZ987" s="8" t="s">
        <v>21</v>
      </c>
      <c r="BA987" s="1" t="s">
        <v>1090</v>
      </c>
      <c r="BB987" s="7">
        <v>211060402</v>
      </c>
      <c r="BC987" s="8" t="s">
        <v>1126</v>
      </c>
    </row>
    <row r="988" spans="48:55">
      <c r="AV988" s="62">
        <f t="shared" si="46"/>
        <v>211060500</v>
      </c>
      <c r="AW988" s="7"/>
      <c r="AX988" s="7"/>
      <c r="AY988" s="8"/>
      <c r="AZ988" s="8" t="s">
        <v>21</v>
      </c>
      <c r="BA988" s="1" t="s">
        <v>1091</v>
      </c>
      <c r="BB988" s="7">
        <v>211060500</v>
      </c>
      <c r="BC988" s="8" t="s">
        <v>1126</v>
      </c>
    </row>
    <row r="989" spans="48:55">
      <c r="AV989" s="62">
        <f t="shared" si="46"/>
        <v>211060600</v>
      </c>
      <c r="AW989" s="7"/>
      <c r="AX989" s="7"/>
      <c r="AY989" s="8"/>
      <c r="AZ989" s="8" t="s">
        <v>21</v>
      </c>
      <c r="BA989" s="1" t="s">
        <v>1092</v>
      </c>
      <c r="BB989" s="7">
        <v>211060600</v>
      </c>
      <c r="BC989" s="8" t="s">
        <v>1126</v>
      </c>
    </row>
    <row r="990" spans="48:55">
      <c r="AV990" s="62">
        <f t="shared" si="46"/>
        <v>211060700</v>
      </c>
      <c r="AW990" s="7"/>
      <c r="AX990" s="7"/>
      <c r="AY990" s="8"/>
      <c r="AZ990" s="8" t="s">
        <v>21</v>
      </c>
      <c r="BA990" s="1" t="s">
        <v>1093</v>
      </c>
      <c r="BB990" s="7">
        <v>211060700</v>
      </c>
      <c r="BC990" s="8" t="s">
        <v>1126</v>
      </c>
    </row>
    <row r="991" spans="48:55">
      <c r="AV991" s="62">
        <f t="shared" si="46"/>
        <v>211060701</v>
      </c>
      <c r="AW991" s="7"/>
      <c r="AX991" s="7"/>
      <c r="AY991" s="8"/>
      <c r="AZ991" s="8" t="s">
        <v>21</v>
      </c>
      <c r="BA991" s="1" t="s">
        <v>1094</v>
      </c>
      <c r="BB991" s="7">
        <v>211060701</v>
      </c>
      <c r="BC991" s="8" t="s">
        <v>1126</v>
      </c>
    </row>
    <row r="992" spans="48:55">
      <c r="AV992" s="62">
        <f t="shared" si="46"/>
        <v>211060800</v>
      </c>
      <c r="AW992" s="7"/>
      <c r="AX992" s="7"/>
      <c r="AY992" s="8"/>
      <c r="AZ992" s="8" t="s">
        <v>21</v>
      </c>
      <c r="BA992" s="1" t="s">
        <v>1095</v>
      </c>
      <c r="BB992" s="7">
        <v>211060800</v>
      </c>
      <c r="BC992" s="8" t="s">
        <v>1126</v>
      </c>
    </row>
    <row r="993" spans="48:55">
      <c r="AV993" s="62">
        <f t="shared" si="46"/>
        <v>211060801</v>
      </c>
      <c r="AW993" s="7"/>
      <c r="AX993" s="7"/>
      <c r="AY993" s="8"/>
      <c r="AZ993" s="8" t="s">
        <v>21</v>
      </c>
      <c r="BA993" s="1" t="s">
        <v>1096</v>
      </c>
      <c r="BB993" s="7">
        <v>211060801</v>
      </c>
      <c r="BC993" s="8" t="s">
        <v>1126</v>
      </c>
    </row>
    <row r="994" spans="48:55">
      <c r="AV994" s="62">
        <f t="shared" si="46"/>
        <v>212010000</v>
      </c>
      <c r="AW994" s="7"/>
      <c r="AX994" s="7"/>
      <c r="AY994" s="8"/>
      <c r="AZ994" s="8" t="s">
        <v>21</v>
      </c>
      <c r="BA994" s="1" t="s">
        <v>29</v>
      </c>
      <c r="BB994" s="7">
        <v>212010000</v>
      </c>
      <c r="BC994" s="8" t="s">
        <v>1119</v>
      </c>
    </row>
    <row r="995" spans="48:55">
      <c r="AV995" s="62">
        <f t="shared" si="46"/>
        <v>212010100</v>
      </c>
      <c r="AW995" s="7"/>
      <c r="AX995" s="7"/>
      <c r="AY995" s="8"/>
      <c r="AZ995" s="8" t="s">
        <v>21</v>
      </c>
      <c r="BA995" s="1" t="s">
        <v>1097</v>
      </c>
      <c r="BB995" s="7">
        <v>212010100</v>
      </c>
      <c r="BC995" s="8" t="s">
        <v>1119</v>
      </c>
    </row>
    <row r="996" spans="48:55">
      <c r="AV996" s="62">
        <f t="shared" si="46"/>
        <v>212010101</v>
      </c>
      <c r="AW996" s="7"/>
      <c r="AX996" s="7"/>
      <c r="AY996" s="8"/>
      <c r="AZ996" s="8" t="s">
        <v>21</v>
      </c>
      <c r="BA996" s="1" t="s">
        <v>1098</v>
      </c>
      <c r="BB996" s="7">
        <v>212010101</v>
      </c>
      <c r="BC996" s="8" t="s">
        <v>1119</v>
      </c>
    </row>
    <row r="997" spans="48:55">
      <c r="AV997" s="62">
        <f t="shared" si="46"/>
        <v>212010200</v>
      </c>
      <c r="AW997" s="7"/>
      <c r="AX997" s="7"/>
      <c r="AY997" s="8"/>
      <c r="AZ997" s="8" t="s">
        <v>21</v>
      </c>
      <c r="BA997" s="1" t="s">
        <v>351</v>
      </c>
      <c r="BB997" s="7">
        <v>212010200</v>
      </c>
      <c r="BC997" s="8" t="s">
        <v>1119</v>
      </c>
    </row>
    <row r="998" spans="48:55">
      <c r="AV998" s="62">
        <f t="shared" si="46"/>
        <v>212010201</v>
      </c>
      <c r="AW998" s="7"/>
      <c r="AX998" s="7"/>
      <c r="AY998" s="8"/>
      <c r="AZ998" s="8" t="s">
        <v>21</v>
      </c>
      <c r="BA998" s="1" t="s">
        <v>1099</v>
      </c>
      <c r="BB998" s="7">
        <v>212010201</v>
      </c>
      <c r="BC998" s="8" t="s">
        <v>1119</v>
      </c>
    </row>
    <row r="999" spans="48:55">
      <c r="AV999" s="62">
        <f t="shared" si="46"/>
        <v>212010300</v>
      </c>
      <c r="AW999" s="7"/>
      <c r="AX999" s="7"/>
      <c r="AY999" s="8"/>
      <c r="AZ999" s="8" t="s">
        <v>21</v>
      </c>
      <c r="BA999" s="1" t="s">
        <v>352</v>
      </c>
      <c r="BB999" s="7">
        <v>212010300</v>
      </c>
      <c r="BC999" s="8" t="s">
        <v>1119</v>
      </c>
    </row>
    <row r="1000" spans="48:55">
      <c r="AV1000" s="62">
        <f t="shared" si="46"/>
        <v>212010400</v>
      </c>
      <c r="AW1000" s="7"/>
      <c r="AX1000" s="7"/>
      <c r="AY1000" s="8"/>
      <c r="AZ1000" s="8" t="s">
        <v>21</v>
      </c>
      <c r="BA1000" s="1" t="s">
        <v>1242</v>
      </c>
      <c r="BB1000" s="7">
        <v>212010400</v>
      </c>
      <c r="BC1000" s="8" t="s">
        <v>1119</v>
      </c>
    </row>
    <row r="1001" spans="48:55">
      <c r="AV1001" s="62">
        <f t="shared" si="46"/>
        <v>212010500</v>
      </c>
      <c r="AW1001" s="7"/>
      <c r="AX1001" s="7"/>
      <c r="AY1001" s="8"/>
      <c r="AZ1001" s="8" t="s">
        <v>21</v>
      </c>
      <c r="BA1001" s="1" t="s">
        <v>82</v>
      </c>
      <c r="BB1001" s="7">
        <v>212010500</v>
      </c>
      <c r="BC1001" s="8" t="s">
        <v>1119</v>
      </c>
    </row>
    <row r="1002" spans="48:55">
      <c r="AV1002" s="62">
        <f t="shared" si="46"/>
        <v>212010600</v>
      </c>
      <c r="AW1002" s="7"/>
      <c r="AX1002" s="7"/>
      <c r="AY1002" s="8"/>
      <c r="AZ1002" s="8" t="s">
        <v>21</v>
      </c>
      <c r="BA1002" s="1" t="s">
        <v>1100</v>
      </c>
      <c r="BB1002" s="7">
        <v>212010600</v>
      </c>
      <c r="BC1002" s="8" t="s">
        <v>1119</v>
      </c>
    </row>
    <row r="1003" spans="48:55">
      <c r="AV1003" s="62">
        <f t="shared" si="46"/>
        <v>212020000</v>
      </c>
      <c r="AW1003" s="7"/>
      <c r="AX1003" s="7"/>
      <c r="AY1003" s="8"/>
      <c r="AZ1003" s="8" t="s">
        <v>21</v>
      </c>
      <c r="BA1003" s="1" t="s">
        <v>30</v>
      </c>
      <c r="BB1003" s="7">
        <v>212020000</v>
      </c>
      <c r="BC1003" s="8" t="s">
        <v>1119</v>
      </c>
    </row>
    <row r="1004" spans="48:55">
      <c r="AV1004" s="62">
        <f t="shared" si="46"/>
        <v>212020100</v>
      </c>
      <c r="AW1004" s="7"/>
      <c r="AX1004" s="7"/>
      <c r="AY1004" s="8"/>
      <c r="AZ1004" s="8" t="s">
        <v>21</v>
      </c>
      <c r="BA1004" s="1" t="s">
        <v>1101</v>
      </c>
      <c r="BB1004" s="7">
        <v>212020100</v>
      </c>
      <c r="BC1004" s="8" t="s">
        <v>1119</v>
      </c>
    </row>
    <row r="1005" spans="48:55">
      <c r="AV1005" s="62">
        <f t="shared" si="46"/>
        <v>212020200</v>
      </c>
      <c r="AW1005" s="7"/>
      <c r="AX1005" s="7"/>
      <c r="AY1005" s="8"/>
      <c r="AZ1005" s="8" t="s">
        <v>21</v>
      </c>
      <c r="BA1005" s="1" t="s">
        <v>353</v>
      </c>
      <c r="BB1005" s="7">
        <v>212020200</v>
      </c>
      <c r="BC1005" s="8" t="s">
        <v>1119</v>
      </c>
    </row>
    <row r="1006" spans="48:55">
      <c r="AV1006" s="62">
        <f t="shared" si="46"/>
        <v>212020300</v>
      </c>
      <c r="AW1006" s="7"/>
      <c r="AX1006" s="7"/>
      <c r="AY1006" s="8"/>
      <c r="AZ1006" s="8" t="s">
        <v>21</v>
      </c>
      <c r="BA1006" s="1" t="s">
        <v>1102</v>
      </c>
      <c r="BB1006" s="7">
        <v>212020300</v>
      </c>
      <c r="BC1006" s="8" t="s">
        <v>1119</v>
      </c>
    </row>
    <row r="1007" spans="48:55">
      <c r="AV1007" s="62">
        <f t="shared" si="46"/>
        <v>212020400</v>
      </c>
      <c r="AW1007" s="7"/>
      <c r="AX1007" s="7"/>
      <c r="AY1007" s="8"/>
      <c r="AZ1007" s="8" t="s">
        <v>21</v>
      </c>
      <c r="BA1007" s="1" t="s">
        <v>1103</v>
      </c>
      <c r="BB1007" s="7">
        <v>212020400</v>
      </c>
      <c r="BC1007" s="8" t="s">
        <v>1119</v>
      </c>
    </row>
    <row r="1008" spans="48:55">
      <c r="AV1008" s="62">
        <f t="shared" si="46"/>
        <v>212020500</v>
      </c>
      <c r="AW1008" s="7"/>
      <c r="AX1008" s="7"/>
      <c r="AY1008" s="8"/>
      <c r="AZ1008" s="8" t="s">
        <v>21</v>
      </c>
      <c r="BA1008" s="1" t="s">
        <v>1104</v>
      </c>
      <c r="BB1008" s="7">
        <v>212020500</v>
      </c>
      <c r="BC1008" s="8" t="s">
        <v>1119</v>
      </c>
    </row>
    <row r="1009" spans="48:55">
      <c r="AV1009" s="62">
        <f t="shared" si="46"/>
        <v>212030000</v>
      </c>
      <c r="AW1009" s="7"/>
      <c r="AX1009" s="7"/>
      <c r="AY1009" s="8"/>
      <c r="AZ1009" s="8" t="s">
        <v>21</v>
      </c>
      <c r="BA1009" s="1" t="s">
        <v>31</v>
      </c>
      <c r="BB1009" s="7">
        <v>212030000</v>
      </c>
      <c r="BC1009" s="8" t="s">
        <v>1119</v>
      </c>
    </row>
    <row r="1010" spans="48:55">
      <c r="AV1010" s="62">
        <f t="shared" si="46"/>
        <v>212030100</v>
      </c>
      <c r="AW1010" s="7"/>
      <c r="AX1010" s="7"/>
      <c r="AY1010" s="8"/>
      <c r="AZ1010" s="8" t="s">
        <v>21</v>
      </c>
      <c r="BA1010" s="1" t="s">
        <v>1105</v>
      </c>
      <c r="BB1010" s="7">
        <v>212030100</v>
      </c>
      <c r="BC1010" s="8" t="s">
        <v>1119</v>
      </c>
    </row>
    <row r="1011" spans="48:55">
      <c r="AV1011" s="62">
        <f t="shared" si="46"/>
        <v>212030200</v>
      </c>
      <c r="AW1011" s="7"/>
      <c r="AX1011" s="7"/>
      <c r="AY1011" s="8"/>
      <c r="AZ1011" s="8" t="s">
        <v>21</v>
      </c>
      <c r="BA1011" s="1" t="s">
        <v>85</v>
      </c>
      <c r="BB1011" s="7">
        <v>212030200</v>
      </c>
      <c r="BC1011" s="8" t="s">
        <v>1119</v>
      </c>
    </row>
    <row r="1012" spans="48:55">
      <c r="AV1012" s="62">
        <f t="shared" si="46"/>
        <v>212030300</v>
      </c>
      <c r="AW1012" s="7"/>
      <c r="AX1012" s="7"/>
      <c r="AY1012" s="8"/>
      <c r="AZ1012" s="8" t="s">
        <v>21</v>
      </c>
      <c r="BA1012" s="1" t="s">
        <v>86</v>
      </c>
      <c r="BB1012" s="7">
        <v>212030300</v>
      </c>
      <c r="BC1012" s="8" t="s">
        <v>1119</v>
      </c>
    </row>
    <row r="1013" spans="48:55">
      <c r="AV1013" s="62">
        <f t="shared" si="46"/>
        <v>212030400</v>
      </c>
      <c r="AW1013" s="7"/>
      <c r="AX1013" s="7"/>
      <c r="AY1013" s="8"/>
      <c r="AZ1013" s="8" t="s">
        <v>21</v>
      </c>
      <c r="BA1013" s="1" t="s">
        <v>87</v>
      </c>
      <c r="BB1013" s="7">
        <v>212030400</v>
      </c>
      <c r="BC1013" s="8" t="s">
        <v>1119</v>
      </c>
    </row>
    <row r="1014" spans="48:55">
      <c r="AV1014" s="62">
        <f t="shared" si="46"/>
        <v>212030500</v>
      </c>
      <c r="AW1014" s="7"/>
      <c r="AX1014" s="7"/>
      <c r="AY1014" s="8"/>
      <c r="AZ1014" s="8" t="s">
        <v>21</v>
      </c>
      <c r="BA1014" s="1" t="s">
        <v>88</v>
      </c>
      <c r="BB1014" s="7">
        <v>212030500</v>
      </c>
      <c r="BC1014" s="8" t="s">
        <v>1119</v>
      </c>
    </row>
    <row r="1015" spans="48:55">
      <c r="AV1015" s="62">
        <f t="shared" si="46"/>
        <v>212030600</v>
      </c>
      <c r="AW1015" s="7"/>
      <c r="AX1015" s="7"/>
      <c r="AY1015" s="8"/>
      <c r="AZ1015" s="8" t="s">
        <v>21</v>
      </c>
      <c r="BA1015" s="1" t="s">
        <v>1106</v>
      </c>
      <c r="BB1015" s="7">
        <v>212030600</v>
      </c>
      <c r="BC1015" s="8" t="s">
        <v>1119</v>
      </c>
    </row>
    <row r="1016" spans="48:55">
      <c r="AV1016" s="62">
        <f t="shared" si="46"/>
        <v>212030700</v>
      </c>
      <c r="AW1016" s="7"/>
      <c r="AX1016" s="7"/>
      <c r="AY1016" s="8"/>
      <c r="AZ1016" s="8" t="s">
        <v>21</v>
      </c>
      <c r="BA1016" s="1" t="s">
        <v>1107</v>
      </c>
      <c r="BB1016" s="7">
        <v>212030700</v>
      </c>
      <c r="BC1016" s="8" t="s">
        <v>1119</v>
      </c>
    </row>
    <row r="1017" spans="48:55">
      <c r="AV1017" s="62">
        <f t="shared" si="46"/>
        <v>212030800</v>
      </c>
      <c r="AW1017" s="7"/>
      <c r="AX1017" s="7"/>
      <c r="AY1017" s="8"/>
      <c r="AZ1017" s="8" t="s">
        <v>21</v>
      </c>
      <c r="BA1017" s="1" t="s">
        <v>1108</v>
      </c>
      <c r="BB1017" s="7">
        <v>212030800</v>
      </c>
      <c r="BC1017" s="8" t="s">
        <v>1119</v>
      </c>
    </row>
    <row r="1018" spans="48:55">
      <c r="AV1018" s="62">
        <f t="shared" si="46"/>
        <v>212030900</v>
      </c>
      <c r="AW1018" s="7"/>
      <c r="AX1018" s="7"/>
      <c r="AY1018" s="8"/>
      <c r="AZ1018" s="8" t="s">
        <v>21</v>
      </c>
      <c r="BA1018" s="1" t="s">
        <v>89</v>
      </c>
      <c r="BB1018" s="7">
        <v>212030900</v>
      </c>
      <c r="BC1018" s="8" t="s">
        <v>1119</v>
      </c>
    </row>
    <row r="1019" spans="48:55">
      <c r="AV1019" s="62">
        <f t="shared" si="46"/>
        <v>212031000</v>
      </c>
      <c r="AW1019" s="7"/>
      <c r="AX1019" s="7"/>
      <c r="AY1019" s="8"/>
      <c r="AZ1019" s="8" t="s">
        <v>21</v>
      </c>
      <c r="BA1019" s="1" t="s">
        <v>90</v>
      </c>
      <c r="BB1019" s="7">
        <v>212031000</v>
      </c>
      <c r="BC1019" s="8" t="s">
        <v>1119</v>
      </c>
    </row>
    <row r="1020" spans="48:55">
      <c r="AV1020" s="62">
        <f t="shared" si="46"/>
        <v>212031100</v>
      </c>
      <c r="AW1020" s="7"/>
      <c r="AX1020" s="7"/>
      <c r="AY1020" s="8"/>
      <c r="AZ1020" s="8" t="s">
        <v>21</v>
      </c>
      <c r="BA1020" s="1" t="s">
        <v>1109</v>
      </c>
      <c r="BB1020" s="7">
        <v>212031100</v>
      </c>
      <c r="BC1020" s="8" t="s">
        <v>1119</v>
      </c>
    </row>
    <row r="1021" spans="48:55">
      <c r="AV1021" s="62">
        <f t="shared" si="46"/>
        <v>212031200</v>
      </c>
      <c r="AW1021" s="7"/>
      <c r="AX1021" s="7"/>
      <c r="AY1021" s="8"/>
      <c r="AZ1021" s="8" t="s">
        <v>21</v>
      </c>
      <c r="BA1021" s="1" t="s">
        <v>91</v>
      </c>
      <c r="BB1021" s="7">
        <v>212031200</v>
      </c>
      <c r="BC1021" s="8" t="s">
        <v>1119</v>
      </c>
    </row>
    <row r="1022" spans="48:55">
      <c r="AV1022" s="62">
        <f t="shared" si="46"/>
        <v>212031300</v>
      </c>
      <c r="AW1022" s="7"/>
      <c r="AX1022" s="7"/>
      <c r="AY1022" s="8"/>
      <c r="AZ1022" s="8" t="s">
        <v>21</v>
      </c>
      <c r="BA1022" s="1" t="s">
        <v>1110</v>
      </c>
      <c r="BB1022" s="7">
        <v>212031300</v>
      </c>
      <c r="BC1022" s="8" t="s">
        <v>1119</v>
      </c>
    </row>
    <row r="1023" spans="48:55">
      <c r="AV1023" s="62">
        <f t="shared" si="46"/>
        <v>212031400</v>
      </c>
      <c r="AW1023" s="7"/>
      <c r="AX1023" s="7"/>
      <c r="AY1023" s="8"/>
      <c r="AZ1023" s="8" t="s">
        <v>21</v>
      </c>
      <c r="BA1023" s="1" t="s">
        <v>1111</v>
      </c>
      <c r="BB1023" s="7">
        <v>212031400</v>
      </c>
      <c r="BC1023" s="8" t="s">
        <v>1119</v>
      </c>
    </row>
    <row r="1024" spans="48:55">
      <c r="AV1024" s="62">
        <f t="shared" si="46"/>
        <v>212031500</v>
      </c>
      <c r="AW1024" s="7"/>
      <c r="AX1024" s="7"/>
      <c r="AY1024" s="8"/>
      <c r="AZ1024" s="8" t="s">
        <v>21</v>
      </c>
      <c r="BA1024" s="1" t="s">
        <v>1112</v>
      </c>
      <c r="BB1024" s="7">
        <v>212031500</v>
      </c>
      <c r="BC1024" s="8" t="s">
        <v>1119</v>
      </c>
    </row>
    <row r="1025" spans="48:55">
      <c r="AV1025" s="62">
        <f t="shared" si="46"/>
        <v>212031600</v>
      </c>
      <c r="AW1025" s="7"/>
      <c r="AX1025" s="7"/>
      <c r="AY1025" s="8"/>
      <c r="AZ1025" s="8" t="s">
        <v>21</v>
      </c>
      <c r="BA1025" s="1" t="s">
        <v>1113</v>
      </c>
      <c r="BB1025" s="7">
        <v>212031600</v>
      </c>
      <c r="BC1025" s="8" t="s">
        <v>1119</v>
      </c>
    </row>
    <row r="1026" spans="48:55">
      <c r="AV1026" s="62">
        <f t="shared" si="46"/>
        <v>212040000</v>
      </c>
      <c r="AW1026" s="7"/>
      <c r="AX1026" s="7"/>
      <c r="AY1026" s="8"/>
      <c r="AZ1026" s="8" t="s">
        <v>21</v>
      </c>
      <c r="BA1026" s="1" t="s">
        <v>354</v>
      </c>
      <c r="BB1026" s="7">
        <v>212040000</v>
      </c>
      <c r="BC1026" s="8" t="s">
        <v>1119</v>
      </c>
    </row>
    <row r="1027" spans="48:55">
      <c r="AV1027" s="62">
        <f t="shared" si="46"/>
        <v>212040100</v>
      </c>
      <c r="AW1027" s="7"/>
      <c r="AX1027" s="7"/>
      <c r="AY1027" s="8"/>
      <c r="AZ1027" s="8" t="s">
        <v>21</v>
      </c>
      <c r="BA1027" s="1" t="s">
        <v>1114</v>
      </c>
      <c r="BB1027" s="7">
        <v>212040100</v>
      </c>
      <c r="BC1027" s="8" t="s">
        <v>1119</v>
      </c>
    </row>
    <row r="1028" spans="48:55">
      <c r="AV1028" s="62">
        <f t="shared" si="46"/>
        <v>212040200</v>
      </c>
      <c r="AW1028" s="7"/>
      <c r="AX1028" s="7"/>
      <c r="AY1028" s="8"/>
      <c r="AZ1028" s="8" t="s">
        <v>21</v>
      </c>
      <c r="BA1028" s="1" t="s">
        <v>1115</v>
      </c>
      <c r="BB1028" s="7">
        <v>212040200</v>
      </c>
      <c r="BC1028" s="8" t="s">
        <v>1119</v>
      </c>
    </row>
    <row r="1029" spans="48:55">
      <c r="AV1029" s="62">
        <f t="shared" si="46"/>
        <v>212040300</v>
      </c>
      <c r="AW1029" s="7"/>
      <c r="AX1029" s="7"/>
      <c r="AY1029" s="8"/>
      <c r="AZ1029" s="8" t="s">
        <v>21</v>
      </c>
      <c r="BA1029" s="1" t="s">
        <v>96</v>
      </c>
      <c r="BB1029" s="7">
        <v>212040300</v>
      </c>
      <c r="BC1029" s="8" t="s">
        <v>1119</v>
      </c>
    </row>
    <row r="1030" spans="48:55">
      <c r="AV1030" s="62">
        <f t="shared" si="46"/>
        <v>212040400</v>
      </c>
      <c r="AW1030" s="7"/>
      <c r="AX1030" s="7"/>
      <c r="AY1030" s="8"/>
      <c r="AZ1030" s="8" t="s">
        <v>21</v>
      </c>
      <c r="BA1030" s="1" t="s">
        <v>97</v>
      </c>
      <c r="BB1030" s="7">
        <v>212040400</v>
      </c>
      <c r="BC1030" s="8" t="s">
        <v>1119</v>
      </c>
    </row>
    <row r="1031" spans="48:55">
      <c r="AV1031" s="62">
        <f t="shared" ref="AV1031:AV1094" si="47">$BB1031</f>
        <v>211060802</v>
      </c>
      <c r="AW1031" s="7"/>
      <c r="AX1031" s="7"/>
      <c r="AY1031" s="8"/>
      <c r="AZ1031" s="8" t="s">
        <v>21</v>
      </c>
      <c r="BA1031" s="1" t="s">
        <v>1919</v>
      </c>
      <c r="BB1031" s="7">
        <v>211060802</v>
      </c>
      <c r="BC1031" s="8" t="s">
        <v>1126</v>
      </c>
    </row>
    <row r="1032" spans="48:55">
      <c r="AV1032" s="62">
        <f t="shared" si="47"/>
        <v>801410100</v>
      </c>
      <c r="AW1032" s="7"/>
      <c r="AX1032" s="7"/>
      <c r="AY1032" s="8"/>
      <c r="AZ1032" s="8" t="s">
        <v>39</v>
      </c>
      <c r="BA1032" s="1" t="s">
        <v>901</v>
      </c>
      <c r="BB1032" s="7">
        <v>801410100</v>
      </c>
      <c r="BC1032" s="8" t="s">
        <v>1126</v>
      </c>
    </row>
    <row r="1033" spans="48:55">
      <c r="AV1033" s="62">
        <f t="shared" si="47"/>
        <v>801410101</v>
      </c>
      <c r="AW1033" s="7"/>
      <c r="AX1033" s="7"/>
      <c r="AY1033" s="8"/>
      <c r="AZ1033" s="8" t="s">
        <v>39</v>
      </c>
      <c r="BA1033" s="1" t="s">
        <v>355</v>
      </c>
      <c r="BB1033" s="7">
        <v>801410101</v>
      </c>
      <c r="BC1033" s="8" t="s">
        <v>1126</v>
      </c>
    </row>
    <row r="1034" spans="48:55">
      <c r="AV1034" s="62">
        <f t="shared" si="47"/>
        <v>801410102</v>
      </c>
      <c r="AW1034" s="7"/>
      <c r="AX1034" s="7"/>
      <c r="AY1034" s="8"/>
      <c r="AZ1034" s="8" t="s">
        <v>39</v>
      </c>
      <c r="BA1034" s="1" t="s">
        <v>356</v>
      </c>
      <c r="BB1034" s="7">
        <v>801410102</v>
      </c>
      <c r="BC1034" s="8" t="s">
        <v>1126</v>
      </c>
    </row>
    <row r="1035" spans="48:55">
      <c r="AV1035" s="62">
        <f t="shared" si="47"/>
        <v>801420100</v>
      </c>
      <c r="AW1035" s="7"/>
      <c r="AX1035" s="7"/>
      <c r="AY1035" s="8"/>
      <c r="AZ1035" s="8" t="s">
        <v>39</v>
      </c>
      <c r="BA1035" s="1" t="s">
        <v>902</v>
      </c>
      <c r="BB1035" s="7">
        <v>801420100</v>
      </c>
      <c r="BC1035" s="8" t="s">
        <v>1126</v>
      </c>
    </row>
    <row r="1036" spans="48:55">
      <c r="AV1036" s="62">
        <f t="shared" si="47"/>
        <v>801420101</v>
      </c>
      <c r="AW1036" s="7"/>
      <c r="AX1036" s="7"/>
      <c r="AY1036" s="8"/>
      <c r="AZ1036" s="8" t="s">
        <v>39</v>
      </c>
      <c r="BA1036" s="1" t="s">
        <v>357</v>
      </c>
      <c r="BB1036" s="7">
        <v>801420101</v>
      </c>
      <c r="BC1036" s="8" t="s">
        <v>1126</v>
      </c>
    </row>
    <row r="1037" spans="48:55">
      <c r="AV1037" s="62">
        <f t="shared" si="47"/>
        <v>801420102</v>
      </c>
      <c r="AW1037" s="7"/>
      <c r="AX1037" s="7"/>
      <c r="AY1037" s="8"/>
      <c r="AZ1037" s="8" t="s">
        <v>39</v>
      </c>
      <c r="BA1037" s="1" t="s">
        <v>358</v>
      </c>
      <c r="BB1037" s="7">
        <v>801420102</v>
      </c>
      <c r="BC1037" s="8" t="s">
        <v>1126</v>
      </c>
    </row>
    <row r="1038" spans="48:55">
      <c r="AV1038" s="62">
        <f t="shared" si="47"/>
        <v>801420103</v>
      </c>
      <c r="AW1038" s="7"/>
      <c r="AX1038" s="7"/>
      <c r="AY1038" s="8"/>
      <c r="AZ1038" s="8" t="s">
        <v>39</v>
      </c>
      <c r="BA1038" s="1" t="s">
        <v>359</v>
      </c>
      <c r="BB1038" s="7">
        <v>801420103</v>
      </c>
      <c r="BC1038" s="8" t="s">
        <v>1126</v>
      </c>
    </row>
    <row r="1039" spans="48:55">
      <c r="AV1039" s="62">
        <f t="shared" si="47"/>
        <v>801420104</v>
      </c>
      <c r="AW1039" s="7"/>
      <c r="AX1039" s="7"/>
      <c r="AY1039" s="8"/>
      <c r="AZ1039" s="8" t="s">
        <v>39</v>
      </c>
      <c r="BA1039" s="1" t="s">
        <v>360</v>
      </c>
      <c r="BB1039" s="7">
        <v>801420104</v>
      </c>
      <c r="BC1039" s="8" t="s">
        <v>1126</v>
      </c>
    </row>
    <row r="1040" spans="48:55">
      <c r="AV1040" s="62">
        <f t="shared" si="47"/>
        <v>801420105</v>
      </c>
      <c r="AW1040" s="7"/>
      <c r="AX1040" s="7"/>
      <c r="AY1040" s="8"/>
      <c r="AZ1040" s="8" t="s">
        <v>39</v>
      </c>
      <c r="BA1040" s="1" t="s">
        <v>361</v>
      </c>
      <c r="BB1040" s="7">
        <v>801420105</v>
      </c>
      <c r="BC1040" s="8" t="s">
        <v>1126</v>
      </c>
    </row>
    <row r="1041" spans="48:55">
      <c r="AV1041" s="62">
        <f t="shared" si="47"/>
        <v>801420106</v>
      </c>
      <c r="AW1041" s="7"/>
      <c r="AX1041" s="7"/>
      <c r="AY1041" s="8"/>
      <c r="AZ1041" s="8" t="s">
        <v>39</v>
      </c>
      <c r="BA1041" s="1" t="s">
        <v>362</v>
      </c>
      <c r="BB1041" s="7">
        <v>801420106</v>
      </c>
      <c r="BC1041" s="8" t="s">
        <v>1126</v>
      </c>
    </row>
    <row r="1042" spans="48:55">
      <c r="AV1042" s="62">
        <f t="shared" si="47"/>
        <v>801430100</v>
      </c>
      <c r="AW1042" s="7"/>
      <c r="AX1042" s="7"/>
      <c r="AY1042" s="8"/>
      <c r="AZ1042" s="8" t="s">
        <v>39</v>
      </c>
      <c r="BA1042" s="1" t="s">
        <v>903</v>
      </c>
      <c r="BB1042" s="7">
        <v>801430100</v>
      </c>
      <c r="BC1042" s="8" t="s">
        <v>1126</v>
      </c>
    </row>
    <row r="1043" spans="48:55">
      <c r="AV1043" s="62">
        <f t="shared" si="47"/>
        <v>801430101</v>
      </c>
      <c r="AW1043" s="7"/>
      <c r="AX1043" s="7"/>
      <c r="AY1043" s="8"/>
      <c r="AZ1043" s="8" t="s">
        <v>39</v>
      </c>
      <c r="BA1043" s="1" t="s">
        <v>363</v>
      </c>
      <c r="BB1043" s="7">
        <v>801430101</v>
      </c>
      <c r="BC1043" s="8" t="s">
        <v>1126</v>
      </c>
    </row>
    <row r="1044" spans="48:55">
      <c r="AV1044" s="62">
        <f t="shared" si="47"/>
        <v>801430102</v>
      </c>
      <c r="AW1044" s="7"/>
      <c r="AX1044" s="7"/>
      <c r="AY1044" s="8"/>
      <c r="AZ1044" s="8" t="s">
        <v>39</v>
      </c>
      <c r="BA1044" s="1" t="s">
        <v>364</v>
      </c>
      <c r="BB1044" s="7">
        <v>801430102</v>
      </c>
      <c r="BC1044" s="8" t="s">
        <v>1126</v>
      </c>
    </row>
    <row r="1045" spans="48:55">
      <c r="AV1045" s="62">
        <f t="shared" si="47"/>
        <v>801440100</v>
      </c>
      <c r="AW1045" s="7"/>
      <c r="AX1045" s="7"/>
      <c r="AY1045" s="8"/>
      <c r="AZ1045" s="8" t="s">
        <v>39</v>
      </c>
      <c r="BA1045" s="1" t="s">
        <v>904</v>
      </c>
      <c r="BB1045" s="7">
        <v>801440100</v>
      </c>
      <c r="BC1045" s="8" t="s">
        <v>1126</v>
      </c>
    </row>
    <row r="1046" spans="48:55">
      <c r="AV1046" s="62">
        <f t="shared" si="47"/>
        <v>801440101</v>
      </c>
      <c r="AW1046" s="7"/>
      <c r="AX1046" s="7"/>
      <c r="AY1046" s="8"/>
      <c r="AZ1046" s="8" t="s">
        <v>39</v>
      </c>
      <c r="BA1046" s="1" t="s">
        <v>365</v>
      </c>
      <c r="BB1046" s="7">
        <v>801440101</v>
      </c>
      <c r="BC1046" s="8" t="s">
        <v>1126</v>
      </c>
    </row>
    <row r="1047" spans="48:55">
      <c r="AV1047" s="62">
        <f t="shared" si="47"/>
        <v>801440102</v>
      </c>
      <c r="AW1047" s="7"/>
      <c r="AX1047" s="7"/>
      <c r="AY1047" s="8"/>
      <c r="AZ1047" s="8" t="s">
        <v>39</v>
      </c>
      <c r="BA1047" s="1" t="s">
        <v>366</v>
      </c>
      <c r="BB1047" s="7">
        <v>801440102</v>
      </c>
      <c r="BC1047" s="8" t="s">
        <v>1126</v>
      </c>
    </row>
    <row r="1048" spans="48:55">
      <c r="AV1048" s="62">
        <f t="shared" si="47"/>
        <v>801440103</v>
      </c>
      <c r="AW1048" s="7"/>
      <c r="AX1048" s="7"/>
      <c r="AY1048" s="8"/>
      <c r="AZ1048" s="8" t="s">
        <v>39</v>
      </c>
      <c r="BA1048" s="1" t="s">
        <v>367</v>
      </c>
      <c r="BB1048" s="7">
        <v>801440103</v>
      </c>
      <c r="BC1048" s="8" t="s">
        <v>1126</v>
      </c>
    </row>
    <row r="1049" spans="48:55">
      <c r="AV1049" s="62">
        <f t="shared" si="47"/>
        <v>801440104</v>
      </c>
      <c r="AW1049" s="7"/>
      <c r="AX1049" s="7"/>
      <c r="AY1049" s="8"/>
      <c r="AZ1049" s="8" t="s">
        <v>39</v>
      </c>
      <c r="BA1049" s="1" t="s">
        <v>368</v>
      </c>
      <c r="BB1049" s="7">
        <v>801440104</v>
      </c>
      <c r="BC1049" s="8" t="s">
        <v>1126</v>
      </c>
    </row>
    <row r="1050" spans="48:55">
      <c r="AV1050" s="62">
        <f t="shared" si="47"/>
        <v>411080304</v>
      </c>
      <c r="AW1050" s="7"/>
      <c r="AX1050" s="7"/>
      <c r="AY1050" s="8"/>
      <c r="AZ1050" s="8" t="s">
        <v>16</v>
      </c>
      <c r="BA1050" s="1" t="s">
        <v>435</v>
      </c>
      <c r="BB1050" s="7">
        <v>411080304</v>
      </c>
      <c r="BC1050" s="8" t="s">
        <v>1123</v>
      </c>
    </row>
    <row r="1051" spans="48:55">
      <c r="AV1051" s="62">
        <f t="shared" si="47"/>
        <v>497000061</v>
      </c>
      <c r="AW1051" s="7"/>
      <c r="AX1051" s="7"/>
      <c r="AY1051" s="8"/>
      <c r="AZ1051" s="8" t="s">
        <v>16</v>
      </c>
      <c r="BA1051" s="1" t="s">
        <v>439</v>
      </c>
      <c r="BB1051" s="7">
        <v>497000061</v>
      </c>
      <c r="BC1051" s="8" t="s">
        <v>1123</v>
      </c>
    </row>
    <row r="1052" spans="48:55">
      <c r="AV1052" s="62">
        <f t="shared" si="47"/>
        <v>497000059</v>
      </c>
      <c r="AW1052" s="7"/>
      <c r="AX1052" s="7"/>
      <c r="AY1052" s="8"/>
      <c r="AZ1052" s="8" t="s">
        <v>16</v>
      </c>
      <c r="BA1052" s="1" t="s">
        <v>436</v>
      </c>
      <c r="BB1052" s="7">
        <v>497000059</v>
      </c>
      <c r="BC1052" s="8" t="s">
        <v>1123</v>
      </c>
    </row>
    <row r="1053" spans="48:55">
      <c r="AV1053" s="62">
        <f t="shared" si="47"/>
        <v>409030323</v>
      </c>
      <c r="AW1053" s="7"/>
      <c r="AX1053" s="7"/>
      <c r="AY1053" s="8"/>
      <c r="AZ1053" s="8" t="s">
        <v>16</v>
      </c>
      <c r="BA1053" s="1" t="s">
        <v>47</v>
      </c>
      <c r="BB1053" s="7">
        <v>409030323</v>
      </c>
      <c r="BC1053" s="8" t="s">
        <v>1123</v>
      </c>
    </row>
    <row r="1054" spans="48:55">
      <c r="AV1054" s="62">
        <f t="shared" si="47"/>
        <v>409030315</v>
      </c>
      <c r="AW1054" s="7"/>
      <c r="AX1054" s="7"/>
      <c r="AY1054" s="8"/>
      <c r="AZ1054" s="8" t="s">
        <v>16</v>
      </c>
      <c r="BA1054" s="1" t="s">
        <v>437</v>
      </c>
      <c r="BB1054" s="7">
        <v>409030315</v>
      </c>
      <c r="BC1054" s="8" t="s">
        <v>1123</v>
      </c>
    </row>
    <row r="1055" spans="48:55">
      <c r="AV1055" s="62">
        <f t="shared" si="47"/>
        <v>409030313</v>
      </c>
      <c r="AW1055" s="7"/>
      <c r="AX1055" s="7"/>
      <c r="AY1055" s="8"/>
      <c r="AZ1055" s="8" t="s">
        <v>16</v>
      </c>
      <c r="BA1055" s="1" t="s">
        <v>438</v>
      </c>
      <c r="BB1055" s="7">
        <v>409030313</v>
      </c>
      <c r="BC1055" s="8" t="s">
        <v>1123</v>
      </c>
    </row>
    <row r="1056" spans="48:55">
      <c r="AV1056" s="62">
        <f t="shared" si="47"/>
        <v>410020112</v>
      </c>
      <c r="AW1056" s="7"/>
      <c r="AX1056" s="7"/>
      <c r="AY1056" s="8"/>
      <c r="AZ1056" s="8" t="s">
        <v>16</v>
      </c>
      <c r="BA1056" s="1" t="s">
        <v>446</v>
      </c>
      <c r="BB1056" s="7">
        <v>410020112</v>
      </c>
      <c r="BC1056" s="8" t="s">
        <v>1123</v>
      </c>
    </row>
    <row r="1057" spans="48:55">
      <c r="AV1057" s="62">
        <f t="shared" si="47"/>
        <v>497000067</v>
      </c>
      <c r="AW1057" s="7"/>
      <c r="AX1057" s="7"/>
      <c r="AY1057" s="8"/>
      <c r="AZ1057" s="8" t="s">
        <v>16</v>
      </c>
      <c r="BA1057" s="1" t="s">
        <v>444</v>
      </c>
      <c r="BB1057" s="7">
        <v>497000067</v>
      </c>
      <c r="BC1057" s="8" t="s">
        <v>1123</v>
      </c>
    </row>
    <row r="1058" spans="48:55">
      <c r="AV1058" s="62">
        <f t="shared" si="47"/>
        <v>410020111</v>
      </c>
      <c r="AW1058" s="7"/>
      <c r="AX1058" s="7"/>
      <c r="AY1058" s="8"/>
      <c r="AZ1058" s="8" t="s">
        <v>16</v>
      </c>
      <c r="BA1058" s="1" t="s">
        <v>443</v>
      </c>
      <c r="BB1058" s="7">
        <v>410020111</v>
      </c>
      <c r="BC1058" s="8" t="s">
        <v>1123</v>
      </c>
    </row>
    <row r="1059" spans="48:55">
      <c r="AV1059" s="62">
        <f t="shared" si="47"/>
        <v>411010501</v>
      </c>
      <c r="AW1059" s="7"/>
      <c r="AX1059" s="7"/>
      <c r="AY1059" s="8"/>
      <c r="AZ1059" s="8" t="s">
        <v>16</v>
      </c>
      <c r="BA1059" s="1" t="s">
        <v>445</v>
      </c>
      <c r="BB1059" s="7">
        <v>411010501</v>
      </c>
      <c r="BC1059" s="8" t="s">
        <v>1123</v>
      </c>
    </row>
    <row r="1060" spans="48:55">
      <c r="AV1060" s="62">
        <f t="shared" si="47"/>
        <v>411060101</v>
      </c>
      <c r="AW1060" s="7"/>
      <c r="AX1060" s="7"/>
      <c r="AY1060" s="8"/>
      <c r="AZ1060" s="8" t="s">
        <v>16</v>
      </c>
      <c r="BA1060" s="1" t="s">
        <v>49</v>
      </c>
      <c r="BB1060" s="7">
        <v>411060101</v>
      </c>
      <c r="BC1060" s="8" t="s">
        <v>1123</v>
      </c>
    </row>
    <row r="1061" spans="48:55">
      <c r="AV1061" s="62">
        <f t="shared" si="47"/>
        <v>497000095</v>
      </c>
      <c r="AW1061" s="7"/>
      <c r="AX1061" s="7"/>
      <c r="AY1061" s="8"/>
      <c r="AZ1061" s="8" t="s">
        <v>16</v>
      </c>
      <c r="BA1061" s="1" t="s">
        <v>433</v>
      </c>
      <c r="BB1061" s="7">
        <v>497000095</v>
      </c>
      <c r="BC1061" s="8" t="s">
        <v>1123</v>
      </c>
    </row>
    <row r="1062" spans="48:55">
      <c r="AV1062" s="62">
        <f t="shared" si="47"/>
        <v>411070104</v>
      </c>
      <c r="AW1062" s="7"/>
      <c r="AX1062" s="7"/>
      <c r="AY1062" s="8"/>
      <c r="AZ1062" s="8" t="s">
        <v>16</v>
      </c>
      <c r="BA1062" s="1" t="s">
        <v>1245</v>
      </c>
      <c r="BB1062" s="7">
        <v>411070104</v>
      </c>
      <c r="BC1062" s="8" t="s">
        <v>1123</v>
      </c>
    </row>
    <row r="1063" spans="48:55">
      <c r="AV1063" s="62">
        <f t="shared" si="47"/>
        <v>411050104</v>
      </c>
      <c r="AW1063" s="7"/>
      <c r="AX1063" s="7"/>
      <c r="AY1063" s="8"/>
      <c r="AZ1063" s="8" t="s">
        <v>16</v>
      </c>
      <c r="BA1063" s="1" t="s">
        <v>434</v>
      </c>
      <c r="BB1063" s="7">
        <v>411050104</v>
      </c>
      <c r="BC1063" s="8" t="s">
        <v>1123</v>
      </c>
    </row>
    <row r="1064" spans="48:55">
      <c r="AV1064" s="62">
        <f t="shared" si="47"/>
        <v>497000062</v>
      </c>
      <c r="AW1064" s="7"/>
      <c r="AX1064" s="7"/>
      <c r="AY1064" s="8"/>
      <c r="AZ1064" s="8" t="s">
        <v>16</v>
      </c>
      <c r="BA1064" s="1" t="s">
        <v>440</v>
      </c>
      <c r="BB1064" s="7">
        <v>497000062</v>
      </c>
      <c r="BC1064" s="8" t="s">
        <v>1123</v>
      </c>
    </row>
    <row r="1065" spans="48:55">
      <c r="AV1065" s="62">
        <f t="shared" si="47"/>
        <v>410010113</v>
      </c>
      <c r="AW1065" s="7"/>
      <c r="AX1065" s="7"/>
      <c r="AY1065" s="8"/>
      <c r="AZ1065" s="8" t="s">
        <v>16</v>
      </c>
      <c r="BA1065" s="1" t="s">
        <v>53</v>
      </c>
      <c r="BB1065" s="7">
        <v>410010113</v>
      </c>
      <c r="BC1065" s="8" t="s">
        <v>1123</v>
      </c>
    </row>
    <row r="1066" spans="48:55">
      <c r="AV1066" s="62">
        <f t="shared" si="47"/>
        <v>497000065</v>
      </c>
      <c r="AW1066" s="7"/>
      <c r="AX1066" s="7"/>
      <c r="AY1066" s="8"/>
      <c r="AZ1066" s="8" t="s">
        <v>16</v>
      </c>
      <c r="BA1066" s="1" t="s">
        <v>441</v>
      </c>
      <c r="BB1066" s="7">
        <v>497000065</v>
      </c>
      <c r="BC1066" s="8" t="s">
        <v>1123</v>
      </c>
    </row>
    <row r="1067" spans="48:55">
      <c r="AV1067" s="62">
        <f t="shared" si="47"/>
        <v>410010401</v>
      </c>
      <c r="AW1067" s="7"/>
      <c r="AX1067" s="7"/>
      <c r="AY1067" s="8"/>
      <c r="AZ1067" s="8" t="s">
        <v>16</v>
      </c>
      <c r="BA1067" s="1" t="s">
        <v>442</v>
      </c>
      <c r="BB1067" s="7">
        <v>410010401</v>
      </c>
      <c r="BC1067" s="8" t="s">
        <v>1123</v>
      </c>
    </row>
    <row r="1068" spans="48:55">
      <c r="AV1068" s="62">
        <f t="shared" si="47"/>
        <v>497000094</v>
      </c>
      <c r="AW1068" s="7"/>
      <c r="AX1068" s="7"/>
      <c r="AY1068" s="8"/>
      <c r="AZ1068" s="8" t="s">
        <v>16</v>
      </c>
      <c r="BA1068" s="1" t="s">
        <v>432</v>
      </c>
      <c r="BB1068" s="7">
        <v>497000094</v>
      </c>
      <c r="BC1068" s="8" t="s">
        <v>1123</v>
      </c>
    </row>
    <row r="1069" spans="48:55">
      <c r="AV1069" s="62">
        <f t="shared" si="47"/>
        <v>497000103</v>
      </c>
      <c r="AW1069" s="7"/>
      <c r="AX1069" s="7"/>
      <c r="AY1069" s="8"/>
      <c r="AZ1069" s="8" t="s">
        <v>16</v>
      </c>
      <c r="BA1069" s="1" t="s">
        <v>429</v>
      </c>
      <c r="BB1069" s="7">
        <v>497000103</v>
      </c>
      <c r="BC1069" s="8" t="s">
        <v>1126</v>
      </c>
    </row>
    <row r="1070" spans="48:55">
      <c r="AV1070" s="62">
        <f t="shared" si="47"/>
        <v>412050101</v>
      </c>
      <c r="AW1070" s="7"/>
      <c r="AX1070" s="7"/>
      <c r="AY1070" s="8"/>
      <c r="AZ1070" s="8" t="s">
        <v>16</v>
      </c>
      <c r="BA1070" s="1" t="s">
        <v>431</v>
      </c>
      <c r="BB1070" s="7">
        <v>412050101</v>
      </c>
      <c r="BC1070" s="8" t="s">
        <v>1126</v>
      </c>
    </row>
    <row r="1071" spans="48:55">
      <c r="AV1071" s="62">
        <f t="shared" si="47"/>
        <v>409041101</v>
      </c>
      <c r="AW1071" s="7"/>
      <c r="AX1071" s="7"/>
      <c r="AY1071" s="8"/>
      <c r="AZ1071" s="8" t="s">
        <v>16</v>
      </c>
      <c r="BA1071" s="1" t="s">
        <v>417</v>
      </c>
      <c r="BB1071" s="7">
        <v>409041101</v>
      </c>
      <c r="BC1071" s="8" t="s">
        <v>1126</v>
      </c>
    </row>
    <row r="1072" spans="48:55">
      <c r="AV1072" s="62">
        <f t="shared" si="47"/>
        <v>497000076</v>
      </c>
      <c r="AW1072" s="7"/>
      <c r="AX1072" s="7"/>
      <c r="AY1072" s="8"/>
      <c r="AZ1072" s="8" t="s">
        <v>16</v>
      </c>
      <c r="BA1072" s="1" t="s">
        <v>413</v>
      </c>
      <c r="BB1072" s="7">
        <v>497000076</v>
      </c>
      <c r="BC1072" s="8" t="s">
        <v>1126</v>
      </c>
    </row>
    <row r="1073" spans="48:55">
      <c r="AV1073" s="62">
        <f t="shared" si="47"/>
        <v>497000100</v>
      </c>
      <c r="AW1073" s="7"/>
      <c r="AX1073" s="7"/>
      <c r="AY1073" s="8"/>
      <c r="AZ1073" s="8" t="s">
        <v>16</v>
      </c>
      <c r="BA1073" s="1" t="s">
        <v>416</v>
      </c>
      <c r="BB1073" s="7">
        <v>497000100</v>
      </c>
      <c r="BC1073" s="8" t="s">
        <v>1126</v>
      </c>
    </row>
    <row r="1074" spans="48:55">
      <c r="AV1074" s="62">
        <f t="shared" si="47"/>
        <v>497000111</v>
      </c>
      <c r="AW1074" s="7"/>
      <c r="AX1074" s="7"/>
      <c r="AY1074" s="8"/>
      <c r="AZ1074" s="8" t="s">
        <v>16</v>
      </c>
      <c r="BA1074" s="1" t="s">
        <v>414</v>
      </c>
      <c r="BB1074" s="7">
        <v>497000111</v>
      </c>
      <c r="BC1074" s="8" t="s">
        <v>1126</v>
      </c>
    </row>
    <row r="1075" spans="48:55">
      <c r="AV1075" s="62">
        <f t="shared" si="47"/>
        <v>497000079</v>
      </c>
      <c r="AW1075" s="7"/>
      <c r="AX1075" s="7"/>
      <c r="AY1075" s="8"/>
      <c r="AZ1075" s="8" t="s">
        <v>16</v>
      </c>
      <c r="BA1075" s="1" t="s">
        <v>419</v>
      </c>
      <c r="BB1075" s="7">
        <v>497000079</v>
      </c>
      <c r="BC1075" s="8" t="s">
        <v>1126</v>
      </c>
    </row>
    <row r="1076" spans="48:55">
      <c r="AV1076" s="62">
        <f t="shared" si="47"/>
        <v>410020311</v>
      </c>
      <c r="AW1076" s="7"/>
      <c r="AX1076" s="7"/>
      <c r="AY1076" s="8"/>
      <c r="AZ1076" s="8" t="s">
        <v>16</v>
      </c>
      <c r="BA1076" s="1" t="s">
        <v>415</v>
      </c>
      <c r="BB1076" s="7">
        <v>410020311</v>
      </c>
      <c r="BC1076" s="8" t="s">
        <v>1126</v>
      </c>
    </row>
    <row r="1077" spans="48:55">
      <c r="AV1077" s="62">
        <f t="shared" si="47"/>
        <v>410020113</v>
      </c>
      <c r="AW1077" s="7"/>
      <c r="AX1077" s="7"/>
      <c r="AY1077" s="8"/>
      <c r="AZ1077" s="8" t="s">
        <v>16</v>
      </c>
      <c r="BA1077" s="1" t="s">
        <v>418</v>
      </c>
      <c r="BB1077" s="7">
        <v>410020113</v>
      </c>
      <c r="BC1077" s="8" t="s">
        <v>1126</v>
      </c>
    </row>
    <row r="1078" spans="48:55">
      <c r="AV1078" s="62">
        <f t="shared" si="47"/>
        <v>411080201</v>
      </c>
      <c r="AW1078" s="7"/>
      <c r="AX1078" s="7"/>
      <c r="AY1078" s="8"/>
      <c r="AZ1078" s="8" t="s">
        <v>16</v>
      </c>
      <c r="BA1078" s="1" t="s">
        <v>430</v>
      </c>
      <c r="BB1078" s="7">
        <v>411080201</v>
      </c>
      <c r="BC1078" s="8" t="s">
        <v>1126</v>
      </c>
    </row>
    <row r="1079" spans="48:55">
      <c r="AV1079" s="62">
        <f t="shared" si="47"/>
        <v>411080301</v>
      </c>
      <c r="AW1079" s="7"/>
      <c r="AX1079" s="7"/>
      <c r="AY1079" s="8"/>
      <c r="AZ1079" s="8" t="s">
        <v>16</v>
      </c>
      <c r="BA1079" s="1" t="s">
        <v>52</v>
      </c>
      <c r="BB1079" s="7">
        <v>411080301</v>
      </c>
      <c r="BC1079" s="8" t="s">
        <v>1126</v>
      </c>
    </row>
    <row r="1080" spans="48:55">
      <c r="AV1080" s="62">
        <f t="shared" si="47"/>
        <v>497000087</v>
      </c>
      <c r="AW1080" s="7"/>
      <c r="AX1080" s="7"/>
      <c r="AY1080" s="8"/>
      <c r="AZ1080" s="8" t="s">
        <v>16</v>
      </c>
      <c r="BA1080" s="1" t="s">
        <v>383</v>
      </c>
      <c r="BB1080" s="7">
        <v>497000087</v>
      </c>
      <c r="BC1080" s="8" t="s">
        <v>1119</v>
      </c>
    </row>
    <row r="1081" spans="48:55">
      <c r="AV1081" s="62">
        <f t="shared" si="47"/>
        <v>497000110</v>
      </c>
      <c r="AW1081" s="7"/>
      <c r="AX1081" s="7"/>
      <c r="AY1081" s="8"/>
      <c r="AZ1081" s="8" t="s">
        <v>16</v>
      </c>
      <c r="BA1081" s="1" t="s">
        <v>371</v>
      </c>
      <c r="BB1081" s="7">
        <v>497000110</v>
      </c>
      <c r="BC1081" s="8" t="s">
        <v>1119</v>
      </c>
    </row>
    <row r="1082" spans="48:55">
      <c r="AV1082" s="62">
        <f t="shared" si="47"/>
        <v>412040107</v>
      </c>
      <c r="AW1082" s="7"/>
      <c r="AX1082" s="7"/>
      <c r="AY1082" s="8"/>
      <c r="AZ1082" s="8" t="s">
        <v>16</v>
      </c>
      <c r="BA1082" s="1" t="s">
        <v>387</v>
      </c>
      <c r="BB1082" s="7">
        <v>412040107</v>
      </c>
      <c r="BC1082" s="8" t="s">
        <v>1119</v>
      </c>
    </row>
    <row r="1083" spans="48:55">
      <c r="AV1083" s="62">
        <f t="shared" si="47"/>
        <v>412040301</v>
      </c>
      <c r="AW1083" s="7"/>
      <c r="AX1083" s="7"/>
      <c r="AY1083" s="8"/>
      <c r="AZ1083" s="8" t="s">
        <v>16</v>
      </c>
      <c r="BA1083" s="1" t="s">
        <v>388</v>
      </c>
      <c r="BB1083" s="7">
        <v>412040301</v>
      </c>
      <c r="BC1083" s="8" t="s">
        <v>1119</v>
      </c>
    </row>
    <row r="1084" spans="48:55">
      <c r="AV1084" s="62">
        <f t="shared" si="47"/>
        <v>412040208</v>
      </c>
      <c r="AW1084" s="7"/>
      <c r="AX1084" s="7"/>
      <c r="AY1084" s="8"/>
      <c r="AZ1084" s="8" t="s">
        <v>16</v>
      </c>
      <c r="BA1084" s="1" t="s">
        <v>386</v>
      </c>
      <c r="BB1084" s="7">
        <v>412040208</v>
      </c>
      <c r="BC1084" s="8" t="s">
        <v>1119</v>
      </c>
    </row>
    <row r="1085" spans="48:55">
      <c r="AV1085" s="62">
        <f t="shared" si="47"/>
        <v>411120111</v>
      </c>
      <c r="AW1085" s="7"/>
      <c r="AX1085" s="7"/>
      <c r="AY1085" s="8"/>
      <c r="AZ1085" s="8" t="s">
        <v>16</v>
      </c>
      <c r="BA1085" s="1" t="s">
        <v>46</v>
      </c>
      <c r="BB1085" s="7">
        <v>411120111</v>
      </c>
      <c r="BC1085" s="8" t="s">
        <v>1119</v>
      </c>
    </row>
    <row r="1086" spans="48:55">
      <c r="AV1086" s="62">
        <f t="shared" si="47"/>
        <v>497000104</v>
      </c>
      <c r="AW1086" s="7"/>
      <c r="AX1086" s="7"/>
      <c r="AY1086" s="8"/>
      <c r="AZ1086" s="8" t="s">
        <v>16</v>
      </c>
      <c r="BA1086" s="1" t="s">
        <v>372</v>
      </c>
      <c r="BB1086" s="7">
        <v>497000104</v>
      </c>
      <c r="BC1086" s="8" t="s">
        <v>1119</v>
      </c>
    </row>
    <row r="1087" spans="48:55">
      <c r="AV1087" s="62">
        <f t="shared" si="47"/>
        <v>497000086</v>
      </c>
      <c r="AW1087" s="7"/>
      <c r="AX1087" s="7"/>
      <c r="AY1087" s="8"/>
      <c r="AZ1087" s="8" t="s">
        <v>16</v>
      </c>
      <c r="BA1087" s="1" t="s">
        <v>370</v>
      </c>
      <c r="BB1087" s="7">
        <v>497000086</v>
      </c>
      <c r="BC1087" s="8" t="s">
        <v>1119</v>
      </c>
    </row>
    <row r="1088" spans="48:55">
      <c r="AV1088" s="62">
        <f t="shared" si="47"/>
        <v>497000107</v>
      </c>
      <c r="AW1088" s="7"/>
      <c r="AX1088" s="7"/>
      <c r="AY1088" s="8"/>
      <c r="AZ1088" s="8" t="s">
        <v>16</v>
      </c>
      <c r="BA1088" s="1" t="s">
        <v>48</v>
      </c>
      <c r="BB1088" s="7">
        <v>497000107</v>
      </c>
      <c r="BC1088" s="8" t="s">
        <v>1119</v>
      </c>
    </row>
    <row r="1089" spans="48:55">
      <c r="AV1089" s="62">
        <f t="shared" si="47"/>
        <v>412020112</v>
      </c>
      <c r="AW1089" s="7"/>
      <c r="AX1089" s="7"/>
      <c r="AY1089" s="8"/>
      <c r="AZ1089" s="8" t="s">
        <v>16</v>
      </c>
      <c r="BA1089" s="1" t="s">
        <v>381</v>
      </c>
      <c r="BB1089" s="7">
        <v>412020112</v>
      </c>
      <c r="BC1089" s="8" t="s">
        <v>1119</v>
      </c>
    </row>
    <row r="1090" spans="48:55">
      <c r="AV1090" s="62">
        <f t="shared" si="47"/>
        <v>497000106</v>
      </c>
      <c r="AW1090" s="7"/>
      <c r="AX1090" s="7"/>
      <c r="AY1090" s="8"/>
      <c r="AZ1090" s="8" t="s">
        <v>16</v>
      </c>
      <c r="BA1090" s="1" t="s">
        <v>380</v>
      </c>
      <c r="BB1090" s="7">
        <v>497000106</v>
      </c>
      <c r="BC1090" s="8" t="s">
        <v>1119</v>
      </c>
    </row>
    <row r="1091" spans="48:55">
      <c r="AV1091" s="62">
        <f t="shared" si="47"/>
        <v>411030103</v>
      </c>
      <c r="AW1091" s="7"/>
      <c r="AX1091" s="7"/>
      <c r="AY1091" s="8"/>
      <c r="AZ1091" s="8" t="s">
        <v>16</v>
      </c>
      <c r="BA1091" s="1" t="s">
        <v>369</v>
      </c>
      <c r="BB1091" s="7">
        <v>411030103</v>
      </c>
      <c r="BC1091" s="8" t="s">
        <v>1119</v>
      </c>
    </row>
    <row r="1092" spans="48:55">
      <c r="AV1092" s="62">
        <f t="shared" si="47"/>
        <v>412030213</v>
      </c>
      <c r="AW1092" s="7"/>
      <c r="AX1092" s="7"/>
      <c r="AY1092" s="8"/>
      <c r="AZ1092" s="8" t="s">
        <v>16</v>
      </c>
      <c r="BA1092" s="1" t="s">
        <v>385</v>
      </c>
      <c r="BB1092" s="7">
        <v>412030213</v>
      </c>
      <c r="BC1092" s="8" t="s">
        <v>1119</v>
      </c>
    </row>
    <row r="1093" spans="48:55">
      <c r="AV1093" s="62">
        <f t="shared" si="47"/>
        <v>412020205</v>
      </c>
      <c r="AW1093" s="7"/>
      <c r="AX1093" s="7"/>
      <c r="AY1093" s="8"/>
      <c r="AZ1093" s="8" t="s">
        <v>16</v>
      </c>
      <c r="BA1093" s="1" t="s">
        <v>382</v>
      </c>
      <c r="BB1093" s="7">
        <v>412020205</v>
      </c>
      <c r="BC1093" s="8" t="s">
        <v>1119</v>
      </c>
    </row>
    <row r="1094" spans="48:55">
      <c r="AV1094" s="62">
        <f t="shared" si="47"/>
        <v>411110101</v>
      </c>
      <c r="AW1094" s="7"/>
      <c r="AX1094" s="7"/>
      <c r="AY1094" s="8"/>
      <c r="AZ1094" s="8" t="s">
        <v>16</v>
      </c>
      <c r="BA1094" s="1" t="s">
        <v>1120</v>
      </c>
      <c r="BB1094" s="7">
        <v>411110101</v>
      </c>
      <c r="BC1094" s="8" t="s">
        <v>1119</v>
      </c>
    </row>
    <row r="1095" spans="48:55">
      <c r="AV1095" s="62">
        <f t="shared" ref="AV1095:AV1158" si="48">$BB1095</f>
        <v>412030101</v>
      </c>
      <c r="AW1095" s="7"/>
      <c r="AX1095" s="7"/>
      <c r="AY1095" s="8"/>
      <c r="AZ1095" s="8" t="s">
        <v>16</v>
      </c>
      <c r="BA1095" s="1" t="s">
        <v>1118</v>
      </c>
      <c r="BB1095" s="7">
        <v>412030101</v>
      </c>
      <c r="BC1095" s="8" t="s">
        <v>1119</v>
      </c>
    </row>
    <row r="1096" spans="48:55">
      <c r="AV1096" s="62">
        <f t="shared" si="48"/>
        <v>412030214</v>
      </c>
      <c r="AW1096" s="7"/>
      <c r="AX1096" s="7"/>
      <c r="AY1096" s="8"/>
      <c r="AZ1096" s="8" t="s">
        <v>16</v>
      </c>
      <c r="BA1096" s="1" t="s">
        <v>384</v>
      </c>
      <c r="BB1096" s="7">
        <v>412030214</v>
      </c>
      <c r="BC1096" s="8" t="s">
        <v>1119</v>
      </c>
    </row>
    <row r="1097" spans="48:55">
      <c r="AV1097" s="62">
        <f t="shared" si="48"/>
        <v>497000085</v>
      </c>
      <c r="AW1097" s="7"/>
      <c r="AX1097" s="7"/>
      <c r="AY1097" s="8"/>
      <c r="AZ1097" s="8" t="s">
        <v>16</v>
      </c>
      <c r="BA1097" s="1" t="s">
        <v>1429</v>
      </c>
      <c r="BB1097" s="7">
        <v>497000085</v>
      </c>
      <c r="BC1097" s="8" t="s">
        <v>1119</v>
      </c>
    </row>
    <row r="1098" spans="48:55">
      <c r="AV1098" s="62">
        <f t="shared" si="48"/>
        <v>411030108</v>
      </c>
      <c r="AW1098" s="7"/>
      <c r="AX1098" s="7"/>
      <c r="AY1098" s="8"/>
      <c r="AZ1098" s="8" t="s">
        <v>16</v>
      </c>
      <c r="BA1098" s="1" t="s">
        <v>1427</v>
      </c>
      <c r="BB1098" s="7">
        <v>411030108</v>
      </c>
      <c r="BC1098" s="8" t="s">
        <v>1119</v>
      </c>
    </row>
    <row r="1099" spans="48:55">
      <c r="AV1099" s="62">
        <f t="shared" si="48"/>
        <v>411030314</v>
      </c>
      <c r="AW1099" s="7"/>
      <c r="AX1099" s="7"/>
      <c r="AY1099" s="8"/>
      <c r="AZ1099" s="8" t="s">
        <v>16</v>
      </c>
      <c r="BA1099" s="1" t="s">
        <v>1428</v>
      </c>
      <c r="BB1099" s="7">
        <v>411030314</v>
      </c>
      <c r="BC1099" s="8" t="s">
        <v>1119</v>
      </c>
    </row>
    <row r="1100" spans="48:55">
      <c r="AV1100" s="62">
        <f t="shared" si="48"/>
        <v>497000090</v>
      </c>
      <c r="AW1100" s="7"/>
      <c r="AX1100" s="7"/>
      <c r="AY1100" s="8"/>
      <c r="AZ1100" s="8" t="s">
        <v>16</v>
      </c>
      <c r="BA1100" s="1" t="s">
        <v>464</v>
      </c>
      <c r="BB1100" s="7">
        <v>497000090</v>
      </c>
      <c r="BC1100" s="8" t="s">
        <v>1121</v>
      </c>
    </row>
    <row r="1101" spans="48:55">
      <c r="AV1101" s="62">
        <f t="shared" si="48"/>
        <v>497000049</v>
      </c>
      <c r="AW1101" s="7"/>
      <c r="AX1101" s="7"/>
      <c r="AY1101" s="8"/>
      <c r="AZ1101" s="8" t="s">
        <v>16</v>
      </c>
      <c r="BA1101" s="1" t="s">
        <v>45</v>
      </c>
      <c r="BB1101" s="7">
        <v>497000049</v>
      </c>
      <c r="BC1101" s="8" t="s">
        <v>1121</v>
      </c>
    </row>
    <row r="1102" spans="48:55">
      <c r="AV1102" s="62">
        <f t="shared" si="48"/>
        <v>497000050</v>
      </c>
      <c r="AW1102" s="7"/>
      <c r="AX1102" s="7"/>
      <c r="AY1102" s="8"/>
      <c r="AZ1102" s="8" t="s">
        <v>16</v>
      </c>
      <c r="BA1102" s="1" t="s">
        <v>465</v>
      </c>
      <c r="BB1102" s="7">
        <v>497000050</v>
      </c>
      <c r="BC1102" s="8" t="s">
        <v>1121</v>
      </c>
    </row>
    <row r="1103" spans="48:55">
      <c r="AV1103" s="62">
        <f t="shared" si="48"/>
        <v>409041003</v>
      </c>
      <c r="AW1103" s="7"/>
      <c r="AX1103" s="7"/>
      <c r="AY1103" s="8"/>
      <c r="AZ1103" s="8" t="s">
        <v>16</v>
      </c>
      <c r="BA1103" s="1" t="s">
        <v>466</v>
      </c>
      <c r="BB1103" s="7">
        <v>409041003</v>
      </c>
      <c r="BC1103" s="8" t="s">
        <v>1121</v>
      </c>
    </row>
    <row r="1104" spans="48:55">
      <c r="AV1104" s="62">
        <f t="shared" si="48"/>
        <v>409041014</v>
      </c>
      <c r="AW1104" s="7"/>
      <c r="AX1104" s="7"/>
      <c r="AY1104" s="8"/>
      <c r="AZ1104" s="8" t="s">
        <v>16</v>
      </c>
      <c r="BA1104" s="1" t="s">
        <v>467</v>
      </c>
      <c r="BB1104" s="7">
        <v>409041014</v>
      </c>
      <c r="BC1104" s="8" t="s">
        <v>1121</v>
      </c>
    </row>
    <row r="1105" spans="48:55">
      <c r="AV1105" s="62">
        <f t="shared" si="48"/>
        <v>409040115</v>
      </c>
      <c r="AW1105" s="7"/>
      <c r="AX1105" s="7"/>
      <c r="AY1105" s="8"/>
      <c r="AZ1105" s="8" t="s">
        <v>16</v>
      </c>
      <c r="BA1105" s="1" t="s">
        <v>462</v>
      </c>
      <c r="BB1105" s="7">
        <v>409040115</v>
      </c>
      <c r="BC1105" s="8" t="s">
        <v>1121</v>
      </c>
    </row>
    <row r="1106" spans="48:55">
      <c r="AV1106" s="62">
        <f t="shared" si="48"/>
        <v>409041015</v>
      </c>
      <c r="AW1106" s="7"/>
      <c r="AX1106" s="7"/>
      <c r="AY1106" s="8"/>
      <c r="AZ1106" s="8" t="s">
        <v>16</v>
      </c>
      <c r="BA1106" s="1" t="s">
        <v>460</v>
      </c>
      <c r="BB1106" s="7">
        <v>409041015</v>
      </c>
      <c r="BC1106" s="8" t="s">
        <v>1121</v>
      </c>
    </row>
    <row r="1107" spans="48:55">
      <c r="AV1107" s="62">
        <f t="shared" si="48"/>
        <v>497000048</v>
      </c>
      <c r="AW1107" s="7"/>
      <c r="AX1107" s="7"/>
      <c r="AY1107" s="8"/>
      <c r="AZ1107" s="8" t="s">
        <v>16</v>
      </c>
      <c r="BA1107" s="1" t="s">
        <v>463</v>
      </c>
      <c r="BB1107" s="7">
        <v>497000048</v>
      </c>
      <c r="BC1107" s="8" t="s">
        <v>1121</v>
      </c>
    </row>
    <row r="1108" spans="48:55">
      <c r="AV1108" s="62">
        <f t="shared" si="48"/>
        <v>409030103</v>
      </c>
      <c r="AW1108" s="7"/>
      <c r="AX1108" s="7"/>
      <c r="AY1108" s="8"/>
      <c r="AZ1108" s="8" t="s">
        <v>16</v>
      </c>
      <c r="BA1108" s="1" t="s">
        <v>459</v>
      </c>
      <c r="BB1108" s="7">
        <v>409030103</v>
      </c>
      <c r="BC1108" s="8" t="s">
        <v>1121</v>
      </c>
    </row>
    <row r="1109" spans="48:55">
      <c r="AV1109" s="62">
        <f t="shared" si="48"/>
        <v>409040813</v>
      </c>
      <c r="AW1109" s="7"/>
      <c r="AX1109" s="7"/>
      <c r="AY1109" s="8"/>
      <c r="AZ1109" s="8" t="s">
        <v>16</v>
      </c>
      <c r="BA1109" s="1" t="s">
        <v>468</v>
      </c>
      <c r="BB1109" s="7">
        <v>409040813</v>
      </c>
      <c r="BC1109" s="8" t="s">
        <v>1121</v>
      </c>
    </row>
    <row r="1110" spans="48:55">
      <c r="AV1110" s="62">
        <f t="shared" si="48"/>
        <v>497000002</v>
      </c>
      <c r="AW1110" s="7"/>
      <c r="AX1110" s="7"/>
      <c r="AY1110" s="8"/>
      <c r="AZ1110" s="8" t="s">
        <v>16</v>
      </c>
      <c r="BA1110" s="1" t="s">
        <v>50</v>
      </c>
      <c r="BB1110" s="7">
        <v>497000002</v>
      </c>
      <c r="BC1110" s="8" t="s">
        <v>1121</v>
      </c>
    </row>
    <row r="1111" spans="48:55">
      <c r="AV1111" s="62">
        <f t="shared" si="48"/>
        <v>409020101</v>
      </c>
      <c r="AW1111" s="7"/>
      <c r="AX1111" s="7"/>
      <c r="AY1111" s="8"/>
      <c r="AZ1111" s="8" t="s">
        <v>16</v>
      </c>
      <c r="BA1111" s="1" t="s">
        <v>456</v>
      </c>
      <c r="BB1111" s="7">
        <v>409020101</v>
      </c>
      <c r="BC1111" s="8" t="s">
        <v>1121</v>
      </c>
    </row>
    <row r="1112" spans="48:55">
      <c r="AV1112" s="62">
        <f t="shared" si="48"/>
        <v>497000089</v>
      </c>
      <c r="AW1112" s="7"/>
      <c r="AX1112" s="7"/>
      <c r="AY1112" s="8"/>
      <c r="AZ1112" s="8" t="s">
        <v>16</v>
      </c>
      <c r="BA1112" s="1" t="s">
        <v>457</v>
      </c>
      <c r="BB1112" s="7">
        <v>497000089</v>
      </c>
      <c r="BC1112" s="8" t="s">
        <v>1121</v>
      </c>
    </row>
    <row r="1113" spans="48:55">
      <c r="AV1113" s="62">
        <f t="shared" si="48"/>
        <v>406010106</v>
      </c>
      <c r="AW1113" s="7"/>
      <c r="AX1113" s="7"/>
      <c r="AY1113" s="8"/>
      <c r="AZ1113" s="8" t="s">
        <v>16</v>
      </c>
      <c r="BA1113" s="1" t="s">
        <v>458</v>
      </c>
      <c r="BB1113" s="7">
        <v>406010106</v>
      </c>
      <c r="BC1113" s="8" t="s">
        <v>1121</v>
      </c>
    </row>
    <row r="1114" spans="48:55">
      <c r="AV1114" s="62">
        <f t="shared" si="48"/>
        <v>409010501</v>
      </c>
      <c r="AW1114" s="7"/>
      <c r="AX1114" s="7"/>
      <c r="AY1114" s="8"/>
      <c r="AZ1114" s="8" t="s">
        <v>16</v>
      </c>
      <c r="BA1114" s="1" t="s">
        <v>39</v>
      </c>
      <c r="BB1114" s="7">
        <v>409010501</v>
      </c>
      <c r="BC1114" s="8" t="s">
        <v>1121</v>
      </c>
    </row>
    <row r="1115" spans="48:55">
      <c r="AV1115" s="62">
        <f t="shared" si="48"/>
        <v>409050201</v>
      </c>
      <c r="AW1115" s="7"/>
      <c r="AX1115" s="7"/>
      <c r="AY1115" s="8"/>
      <c r="AZ1115" s="8" t="s">
        <v>16</v>
      </c>
      <c r="BA1115" s="1" t="s">
        <v>475</v>
      </c>
      <c r="BB1115" s="7">
        <v>409050201</v>
      </c>
      <c r="BC1115" s="8" t="s">
        <v>1121</v>
      </c>
    </row>
    <row r="1116" spans="48:55">
      <c r="AV1116" s="62">
        <f t="shared" si="48"/>
        <v>409040601</v>
      </c>
      <c r="AW1116" s="7"/>
      <c r="AX1116" s="7"/>
      <c r="AY1116" s="8"/>
      <c r="AZ1116" s="8" t="s">
        <v>16</v>
      </c>
      <c r="BA1116" s="1" t="s">
        <v>51</v>
      </c>
      <c r="BB1116" s="7">
        <v>409040601</v>
      </c>
      <c r="BC1116" s="8" t="s">
        <v>1121</v>
      </c>
    </row>
    <row r="1117" spans="48:55">
      <c r="AV1117" s="62">
        <f t="shared" si="48"/>
        <v>409040901</v>
      </c>
      <c r="AW1117" s="7"/>
      <c r="AX1117" s="7"/>
      <c r="AY1117" s="8"/>
      <c r="AZ1117" s="8" t="s">
        <v>16</v>
      </c>
      <c r="BA1117" s="1" t="s">
        <v>469</v>
      </c>
      <c r="BB1117" s="7">
        <v>409040901</v>
      </c>
      <c r="BC1117" s="8" t="s">
        <v>1121</v>
      </c>
    </row>
    <row r="1118" spans="48:55">
      <c r="AV1118" s="62">
        <f t="shared" si="48"/>
        <v>497000091</v>
      </c>
      <c r="AW1118" s="7"/>
      <c r="AX1118" s="7"/>
      <c r="AY1118" s="8"/>
      <c r="AZ1118" s="8" t="s">
        <v>16</v>
      </c>
      <c r="BA1118" s="1" t="s">
        <v>470</v>
      </c>
      <c r="BB1118" s="7">
        <v>497000091</v>
      </c>
      <c r="BC1118" s="8" t="s">
        <v>1121</v>
      </c>
    </row>
    <row r="1119" spans="48:55">
      <c r="AV1119" s="62">
        <f t="shared" si="48"/>
        <v>497000044</v>
      </c>
      <c r="AW1119" s="7"/>
      <c r="AX1119" s="7"/>
      <c r="AY1119" s="8"/>
      <c r="AZ1119" s="8" t="s">
        <v>16</v>
      </c>
      <c r="BA1119" s="1" t="s">
        <v>454</v>
      </c>
      <c r="BB1119" s="7">
        <v>497000044</v>
      </c>
      <c r="BC1119" s="8" t="s">
        <v>1121</v>
      </c>
    </row>
    <row r="1120" spans="48:55">
      <c r="AV1120" s="62">
        <f t="shared" si="48"/>
        <v>409041004</v>
      </c>
      <c r="AW1120" s="7"/>
      <c r="AX1120" s="7"/>
      <c r="AY1120" s="8"/>
      <c r="AZ1120" s="1" t="s">
        <v>16</v>
      </c>
      <c r="BA1120" s="1" t="s">
        <v>1246</v>
      </c>
      <c r="BB1120" s="7">
        <v>409041004</v>
      </c>
      <c r="BC1120" s="8" t="s">
        <v>1121</v>
      </c>
    </row>
    <row r="1121" spans="48:55">
      <c r="AV1121" s="62">
        <f t="shared" si="48"/>
        <v>497000026</v>
      </c>
      <c r="AW1121" s="7"/>
      <c r="AX1121" s="7"/>
      <c r="AY1121" s="8"/>
      <c r="AZ1121" s="8" t="s">
        <v>16</v>
      </c>
      <c r="BA1121" s="1" t="s">
        <v>477</v>
      </c>
      <c r="BB1121" s="7">
        <v>497000026</v>
      </c>
      <c r="BC1121" s="8" t="s">
        <v>1121</v>
      </c>
    </row>
    <row r="1122" spans="48:55">
      <c r="AV1122" s="62">
        <f t="shared" si="48"/>
        <v>497000092</v>
      </c>
      <c r="AW1122" s="7"/>
      <c r="AX1122" s="7"/>
      <c r="AY1122" s="8"/>
      <c r="AZ1122" s="8" t="s">
        <v>16</v>
      </c>
      <c r="BA1122" s="1" t="s">
        <v>471</v>
      </c>
      <c r="BB1122" s="7">
        <v>497000092</v>
      </c>
      <c r="BC1122" s="8" t="s">
        <v>1121</v>
      </c>
    </row>
    <row r="1123" spans="48:55">
      <c r="AV1123" s="62">
        <f t="shared" si="48"/>
        <v>497000042</v>
      </c>
      <c r="AW1123" s="7"/>
      <c r="AX1123" s="7"/>
      <c r="AY1123" s="8"/>
      <c r="AZ1123" s="8" t="s">
        <v>16</v>
      </c>
      <c r="BA1123" s="1" t="s">
        <v>461</v>
      </c>
      <c r="BB1123" s="7">
        <v>497000042</v>
      </c>
      <c r="BC1123" s="8" t="s">
        <v>1121</v>
      </c>
    </row>
    <row r="1124" spans="48:55">
      <c r="AV1124" s="62">
        <f t="shared" si="48"/>
        <v>497000047</v>
      </c>
      <c r="AW1124" s="7"/>
      <c r="AX1124" s="7"/>
      <c r="AY1124" s="8"/>
      <c r="AZ1124" s="8" t="s">
        <v>16</v>
      </c>
      <c r="BA1124" s="1" t="s">
        <v>1432</v>
      </c>
      <c r="BB1124" s="7">
        <v>497000047</v>
      </c>
      <c r="BC1124" s="8" t="s">
        <v>1121</v>
      </c>
    </row>
    <row r="1125" spans="48:55">
      <c r="AV1125" s="62">
        <f t="shared" si="48"/>
        <v>409010401</v>
      </c>
      <c r="AW1125" s="7"/>
      <c r="AX1125" s="7"/>
      <c r="AY1125" s="8"/>
      <c r="AZ1125" s="8" t="s">
        <v>16</v>
      </c>
      <c r="BA1125" s="1" t="s">
        <v>455</v>
      </c>
      <c r="BB1125" s="7">
        <v>409010401</v>
      </c>
      <c r="BC1125" s="8" t="s">
        <v>1121</v>
      </c>
    </row>
    <row r="1126" spans="48:55">
      <c r="AV1126" s="62">
        <f t="shared" si="48"/>
        <v>409040701</v>
      </c>
      <c r="AW1126" s="7"/>
      <c r="AX1126" s="7"/>
      <c r="AY1126" s="8"/>
      <c r="AZ1126" s="8" t="s">
        <v>16</v>
      </c>
      <c r="BA1126" s="1" t="s">
        <v>1430</v>
      </c>
      <c r="BB1126" s="7">
        <v>409040701</v>
      </c>
      <c r="BC1126" s="8" t="s">
        <v>1121</v>
      </c>
    </row>
    <row r="1127" spans="48:55">
      <c r="AV1127" s="62">
        <f t="shared" si="48"/>
        <v>411090501</v>
      </c>
      <c r="AW1127" s="7"/>
      <c r="AX1127" s="7"/>
      <c r="AY1127" s="8"/>
      <c r="AZ1127" s="8" t="s">
        <v>16</v>
      </c>
      <c r="BA1127" s="1" t="s">
        <v>474</v>
      </c>
      <c r="BB1127" s="7">
        <v>411090501</v>
      </c>
      <c r="BC1127" s="8" t="s">
        <v>1121</v>
      </c>
    </row>
    <row r="1128" spans="48:55">
      <c r="AV1128" s="62">
        <f t="shared" si="48"/>
        <v>409050102</v>
      </c>
      <c r="AW1128" s="7"/>
      <c r="AX1128" s="7"/>
      <c r="AY1128" s="8"/>
      <c r="AZ1128" s="8" t="s">
        <v>16</v>
      </c>
      <c r="BA1128" s="1" t="s">
        <v>476</v>
      </c>
      <c r="BB1128" s="7">
        <v>409050102</v>
      </c>
      <c r="BC1128" s="8" t="s">
        <v>1121</v>
      </c>
    </row>
    <row r="1129" spans="48:55">
      <c r="AV1129" s="62">
        <f t="shared" si="48"/>
        <v>409040103</v>
      </c>
      <c r="AW1129" s="7"/>
      <c r="AX1129" s="7"/>
      <c r="AY1129" s="8"/>
      <c r="AZ1129" s="8" t="s">
        <v>16</v>
      </c>
      <c r="BA1129" s="1" t="s">
        <v>938</v>
      </c>
      <c r="BB1129" s="7">
        <v>409040103</v>
      </c>
      <c r="BC1129" s="8" t="s">
        <v>326</v>
      </c>
    </row>
    <row r="1130" spans="48:55">
      <c r="AV1130" s="62">
        <f t="shared" si="48"/>
        <v>409040111</v>
      </c>
      <c r="AW1130" s="7"/>
      <c r="AX1130" s="7"/>
      <c r="AY1130" s="8"/>
      <c r="AZ1130" s="8" t="s">
        <v>16</v>
      </c>
      <c r="BA1130" s="1" t="s">
        <v>937</v>
      </c>
      <c r="BB1130" s="7">
        <v>409040111</v>
      </c>
      <c r="BC1130" s="8" t="s">
        <v>326</v>
      </c>
    </row>
    <row r="1131" spans="48:55">
      <c r="AV1131" s="62">
        <f t="shared" si="48"/>
        <v>410010314</v>
      </c>
      <c r="AW1131" s="7"/>
      <c r="AX1131" s="7"/>
      <c r="AY1131" s="8"/>
      <c r="AZ1131" s="8" t="s">
        <v>16</v>
      </c>
      <c r="BA1131" s="1" t="s">
        <v>940</v>
      </c>
      <c r="BB1131" s="7">
        <v>410010314</v>
      </c>
      <c r="BC1131" s="8" t="s">
        <v>326</v>
      </c>
    </row>
    <row r="1132" spans="48:55">
      <c r="AV1132" s="62">
        <f t="shared" si="48"/>
        <v>409040505</v>
      </c>
      <c r="AW1132" s="7"/>
      <c r="AX1132" s="7"/>
      <c r="AY1132" s="8"/>
      <c r="AZ1132" s="8" t="s">
        <v>16</v>
      </c>
      <c r="BA1132" s="1" t="s">
        <v>939</v>
      </c>
      <c r="BB1132" s="7">
        <v>409040505</v>
      </c>
      <c r="BC1132" s="8" t="s">
        <v>326</v>
      </c>
    </row>
    <row r="1133" spans="48:55">
      <c r="AV1133" s="62">
        <f t="shared" si="48"/>
        <v>409041010</v>
      </c>
      <c r="AW1133" s="7"/>
      <c r="AX1133" s="7"/>
      <c r="AY1133" s="8"/>
      <c r="AZ1133" s="8" t="s">
        <v>16</v>
      </c>
      <c r="BA1133" s="1" t="s">
        <v>946</v>
      </c>
      <c r="BB1133" s="7">
        <v>409041010</v>
      </c>
      <c r="BC1133" s="8" t="s">
        <v>326</v>
      </c>
    </row>
    <row r="1134" spans="48:55">
      <c r="AV1134" s="62">
        <f t="shared" si="48"/>
        <v>409040113</v>
      </c>
      <c r="AW1134" s="7"/>
      <c r="AX1134" s="7"/>
      <c r="AY1134" s="8"/>
      <c r="AZ1134" s="8" t="s">
        <v>16</v>
      </c>
      <c r="BA1134" s="1" t="s">
        <v>936</v>
      </c>
      <c r="BB1134" s="7">
        <v>409040113</v>
      </c>
      <c r="BC1134" s="8" t="s">
        <v>326</v>
      </c>
    </row>
    <row r="1135" spans="48:55">
      <c r="AV1135" s="62">
        <f t="shared" si="48"/>
        <v>409041012</v>
      </c>
      <c r="AW1135" s="7"/>
      <c r="AX1135" s="7"/>
      <c r="AY1135" s="8"/>
      <c r="AZ1135" s="8" t="s">
        <v>16</v>
      </c>
      <c r="BA1135" s="1" t="s">
        <v>948</v>
      </c>
      <c r="BB1135" s="7">
        <v>409041012</v>
      </c>
      <c r="BC1135" s="8" t="s">
        <v>326</v>
      </c>
    </row>
    <row r="1136" spans="48:55">
      <c r="AV1136" s="62">
        <f t="shared" si="48"/>
        <v>409041011</v>
      </c>
      <c r="AW1136" s="7"/>
      <c r="AX1136" s="7"/>
      <c r="AY1136" s="8"/>
      <c r="AZ1136" s="8" t="s">
        <v>16</v>
      </c>
      <c r="BA1136" s="1" t="s">
        <v>947</v>
      </c>
      <c r="BB1136" s="7">
        <v>409041011</v>
      </c>
      <c r="BC1136" s="8" t="s">
        <v>326</v>
      </c>
    </row>
    <row r="1137" spans="48:55">
      <c r="AV1137" s="62">
        <f t="shared" si="48"/>
        <v>409041009</v>
      </c>
      <c r="AW1137" s="7"/>
      <c r="AX1137" s="7"/>
      <c r="AY1137" s="8"/>
      <c r="AZ1137" s="8" t="s">
        <v>16</v>
      </c>
      <c r="BA1137" s="1" t="s">
        <v>945</v>
      </c>
      <c r="BB1137" s="7">
        <v>409041009</v>
      </c>
      <c r="BC1137" s="8" t="s">
        <v>326</v>
      </c>
    </row>
    <row r="1138" spans="48:55">
      <c r="AV1138" s="62">
        <f t="shared" si="48"/>
        <v>409041006</v>
      </c>
      <c r="AW1138" s="7"/>
      <c r="AX1138" s="7"/>
      <c r="AY1138" s="8"/>
      <c r="AZ1138" s="8" t="s">
        <v>16</v>
      </c>
      <c r="BA1138" s="1" t="s">
        <v>942</v>
      </c>
      <c r="BB1138" s="7">
        <v>409041006</v>
      </c>
      <c r="BC1138" s="8" t="s">
        <v>326</v>
      </c>
    </row>
    <row r="1139" spans="48:55">
      <c r="AV1139" s="62">
        <f t="shared" si="48"/>
        <v>409041005</v>
      </c>
      <c r="AW1139" s="7"/>
      <c r="AX1139" s="7"/>
      <c r="AY1139" s="8"/>
      <c r="AZ1139" s="8" t="s">
        <v>16</v>
      </c>
      <c r="BA1139" s="1" t="s">
        <v>941</v>
      </c>
      <c r="BB1139" s="7">
        <v>409041005</v>
      </c>
      <c r="BC1139" s="8" t="s">
        <v>326</v>
      </c>
    </row>
    <row r="1140" spans="48:55">
      <c r="AV1140" s="62">
        <f t="shared" si="48"/>
        <v>409041013</v>
      </c>
      <c r="AW1140" s="7"/>
      <c r="AX1140" s="7"/>
      <c r="AY1140" s="8"/>
      <c r="AZ1140" s="8" t="s">
        <v>16</v>
      </c>
      <c r="BA1140" s="1" t="s">
        <v>1491</v>
      </c>
      <c r="BB1140" s="7">
        <v>409041013</v>
      </c>
      <c r="BC1140" s="8" t="s">
        <v>326</v>
      </c>
    </row>
    <row r="1141" spans="48:55">
      <c r="AV1141" s="62">
        <f t="shared" si="48"/>
        <v>409041007</v>
      </c>
      <c r="AW1141" s="7"/>
      <c r="AX1141" s="7"/>
      <c r="AY1141" s="8"/>
      <c r="AZ1141" s="8" t="s">
        <v>16</v>
      </c>
      <c r="BA1141" s="1" t="s">
        <v>943</v>
      </c>
      <c r="BB1141" s="7">
        <v>409041007</v>
      </c>
      <c r="BC1141" s="8" t="s">
        <v>326</v>
      </c>
    </row>
    <row r="1142" spans="48:55">
      <c r="AV1142" s="62">
        <f t="shared" si="48"/>
        <v>409041008</v>
      </c>
      <c r="AW1142" s="7"/>
      <c r="AX1142" s="7"/>
      <c r="AY1142" s="8"/>
      <c r="AZ1142" s="8" t="s">
        <v>16</v>
      </c>
      <c r="BA1142" s="1" t="s">
        <v>944</v>
      </c>
      <c r="BB1142" s="7">
        <v>409041008</v>
      </c>
      <c r="BC1142" s="8" t="s">
        <v>326</v>
      </c>
    </row>
    <row r="1143" spans="48:55">
      <c r="AV1143" s="62">
        <f t="shared" si="48"/>
        <v>801210100</v>
      </c>
      <c r="AW1143" s="7"/>
      <c r="AX1143" s="7"/>
      <c r="AY1143" s="8"/>
      <c r="AZ1143" s="8" t="s">
        <v>37</v>
      </c>
      <c r="BA1143" s="1" t="s">
        <v>905</v>
      </c>
      <c r="BB1143" s="7">
        <v>801210100</v>
      </c>
      <c r="BC1143" s="8" t="s">
        <v>1126</v>
      </c>
    </row>
    <row r="1144" spans="48:55">
      <c r="AV1144" s="62">
        <f t="shared" si="48"/>
        <v>801210101</v>
      </c>
      <c r="AW1144" s="7"/>
      <c r="AX1144" s="7"/>
      <c r="AY1144" s="8"/>
      <c r="AZ1144" s="8" t="s">
        <v>37</v>
      </c>
      <c r="BA1144" s="1" t="s">
        <v>478</v>
      </c>
      <c r="BB1144" s="7">
        <v>801210101</v>
      </c>
      <c r="BC1144" s="8" t="s">
        <v>1126</v>
      </c>
    </row>
    <row r="1145" spans="48:55">
      <c r="AV1145" s="62">
        <f t="shared" si="48"/>
        <v>801210102</v>
      </c>
      <c r="AW1145" s="7"/>
      <c r="AX1145" s="7"/>
      <c r="AY1145" s="8"/>
      <c r="AZ1145" s="8" t="s">
        <v>37</v>
      </c>
      <c r="BA1145" s="1" t="s">
        <v>479</v>
      </c>
      <c r="BB1145" s="7">
        <v>801210102</v>
      </c>
      <c r="BC1145" s="8" t="s">
        <v>1126</v>
      </c>
    </row>
    <row r="1146" spans="48:55">
      <c r="AV1146" s="62">
        <f t="shared" si="48"/>
        <v>801210103</v>
      </c>
      <c r="AW1146" s="7"/>
      <c r="AX1146" s="7"/>
      <c r="AY1146" s="8"/>
      <c r="AZ1146" s="8" t="s">
        <v>37</v>
      </c>
      <c r="BA1146" s="1" t="s">
        <v>480</v>
      </c>
      <c r="BB1146" s="7">
        <v>801210103</v>
      </c>
      <c r="BC1146" s="8" t="s">
        <v>1126</v>
      </c>
    </row>
    <row r="1147" spans="48:55">
      <c r="AV1147" s="62">
        <f t="shared" si="48"/>
        <v>801210104</v>
      </c>
      <c r="AW1147" s="7"/>
      <c r="AX1147" s="7"/>
      <c r="AY1147" s="8"/>
      <c r="AZ1147" s="8" t="s">
        <v>37</v>
      </c>
      <c r="BA1147" s="1" t="s">
        <v>481</v>
      </c>
      <c r="BB1147" s="7">
        <v>801210104</v>
      </c>
      <c r="BC1147" s="8" t="s">
        <v>1126</v>
      </c>
    </row>
    <row r="1148" spans="48:55">
      <c r="AV1148" s="62">
        <f t="shared" si="48"/>
        <v>801210105</v>
      </c>
      <c r="AW1148" s="7"/>
      <c r="AX1148" s="7"/>
      <c r="AY1148" s="8"/>
      <c r="AZ1148" s="8" t="s">
        <v>37</v>
      </c>
      <c r="BA1148" s="1" t="s">
        <v>482</v>
      </c>
      <c r="BB1148" s="7">
        <v>801210105</v>
      </c>
      <c r="BC1148" s="8" t="s">
        <v>1126</v>
      </c>
    </row>
    <row r="1149" spans="48:55">
      <c r="AV1149" s="62">
        <f t="shared" si="48"/>
        <v>801210106</v>
      </c>
      <c r="AW1149" s="7"/>
      <c r="AX1149" s="7"/>
      <c r="AY1149" s="8"/>
      <c r="AZ1149" s="8" t="s">
        <v>37</v>
      </c>
      <c r="BA1149" s="1" t="s">
        <v>483</v>
      </c>
      <c r="BB1149" s="7">
        <v>801210106</v>
      </c>
      <c r="BC1149" s="8" t="s">
        <v>1126</v>
      </c>
    </row>
    <row r="1150" spans="48:55">
      <c r="AV1150" s="62">
        <f t="shared" si="48"/>
        <v>801210107</v>
      </c>
      <c r="AW1150" s="7"/>
      <c r="AX1150" s="7"/>
      <c r="AY1150" s="8"/>
      <c r="AZ1150" s="8" t="s">
        <v>37</v>
      </c>
      <c r="BA1150" s="1" t="s">
        <v>484</v>
      </c>
      <c r="BB1150" s="7">
        <v>801210107</v>
      </c>
      <c r="BC1150" s="8" t="s">
        <v>1126</v>
      </c>
    </row>
    <row r="1151" spans="48:55">
      <c r="AV1151" s="62">
        <f t="shared" si="48"/>
        <v>801220100</v>
      </c>
      <c r="AW1151" s="7"/>
      <c r="AX1151" s="7"/>
      <c r="AY1151" s="8"/>
      <c r="AZ1151" s="8" t="s">
        <v>37</v>
      </c>
      <c r="BA1151" s="1" t="s">
        <v>906</v>
      </c>
      <c r="BB1151" s="7">
        <v>801220100</v>
      </c>
      <c r="BC1151" s="8" t="s">
        <v>1126</v>
      </c>
    </row>
    <row r="1152" spans="48:55">
      <c r="AV1152" s="62">
        <f t="shared" si="48"/>
        <v>801220101</v>
      </c>
      <c r="AW1152" s="7"/>
      <c r="AX1152" s="7"/>
      <c r="AY1152" s="8"/>
      <c r="AZ1152" s="8" t="s">
        <v>37</v>
      </c>
      <c r="BA1152" s="1" t="s">
        <v>485</v>
      </c>
      <c r="BB1152" s="7">
        <v>801220101</v>
      </c>
      <c r="BC1152" s="8" t="s">
        <v>1126</v>
      </c>
    </row>
    <row r="1153" spans="48:55">
      <c r="AV1153" s="62">
        <f t="shared" si="48"/>
        <v>801220102</v>
      </c>
      <c r="AW1153" s="7"/>
      <c r="AX1153" s="7"/>
      <c r="AY1153" s="8"/>
      <c r="AZ1153" s="8" t="s">
        <v>37</v>
      </c>
      <c r="BA1153" s="1" t="s">
        <v>486</v>
      </c>
      <c r="BB1153" s="7">
        <v>801220102</v>
      </c>
      <c r="BC1153" s="8" t="s">
        <v>1126</v>
      </c>
    </row>
    <row r="1154" spans="48:55">
      <c r="AV1154" s="62">
        <f t="shared" si="48"/>
        <v>801220103</v>
      </c>
      <c r="AW1154" s="7"/>
      <c r="AX1154" s="7"/>
      <c r="AY1154" s="8"/>
      <c r="AZ1154" s="8" t="s">
        <v>37</v>
      </c>
      <c r="BA1154" s="1" t="s">
        <v>487</v>
      </c>
      <c r="BB1154" s="7">
        <v>801220103</v>
      </c>
      <c r="BC1154" s="8" t="s">
        <v>1126</v>
      </c>
    </row>
    <row r="1155" spans="48:55">
      <c r="AV1155" s="62">
        <f t="shared" si="48"/>
        <v>801220104</v>
      </c>
      <c r="AW1155" s="7"/>
      <c r="AX1155" s="7"/>
      <c r="AY1155" s="8"/>
      <c r="AZ1155" s="8" t="s">
        <v>37</v>
      </c>
      <c r="BA1155" s="1" t="s">
        <v>488</v>
      </c>
      <c r="BB1155" s="7">
        <v>801220104</v>
      </c>
      <c r="BC1155" s="8" t="s">
        <v>1126</v>
      </c>
    </row>
    <row r="1156" spans="48:55">
      <c r="AV1156" s="62">
        <f t="shared" si="48"/>
        <v>801220105</v>
      </c>
      <c r="AW1156" s="7"/>
      <c r="AX1156" s="7"/>
      <c r="AY1156" s="8"/>
      <c r="AZ1156" s="8" t="s">
        <v>37</v>
      </c>
      <c r="BA1156" s="1" t="s">
        <v>489</v>
      </c>
      <c r="BB1156" s="7">
        <v>801220105</v>
      </c>
      <c r="BC1156" s="8" t="s">
        <v>1126</v>
      </c>
    </row>
    <row r="1157" spans="48:55">
      <c r="AV1157" s="62">
        <f t="shared" si="48"/>
        <v>801220106</v>
      </c>
      <c r="AW1157" s="7"/>
      <c r="AX1157" s="7"/>
      <c r="AY1157" s="8"/>
      <c r="AZ1157" s="8" t="s">
        <v>37</v>
      </c>
      <c r="BA1157" s="1" t="s">
        <v>490</v>
      </c>
      <c r="BB1157" s="7">
        <v>801220106</v>
      </c>
      <c r="BC1157" s="8" t="s">
        <v>1126</v>
      </c>
    </row>
    <row r="1158" spans="48:55">
      <c r="AV1158" s="62">
        <f t="shared" si="48"/>
        <v>801220107</v>
      </c>
      <c r="AW1158" s="7"/>
      <c r="AX1158" s="7"/>
      <c r="AY1158" s="8"/>
      <c r="AZ1158" s="8" t="s">
        <v>37</v>
      </c>
      <c r="BA1158" s="1" t="s">
        <v>491</v>
      </c>
      <c r="BB1158" s="7">
        <v>801220107</v>
      </c>
      <c r="BC1158" s="8" t="s">
        <v>1126</v>
      </c>
    </row>
    <row r="1159" spans="48:55">
      <c r="AV1159" s="62">
        <f t="shared" ref="AV1159:AV1222" si="49">$BB1159</f>
        <v>801220108</v>
      </c>
      <c r="AW1159" s="7"/>
      <c r="AX1159" s="7"/>
      <c r="AY1159" s="8"/>
      <c r="AZ1159" s="8" t="s">
        <v>37</v>
      </c>
      <c r="BA1159" s="1" t="s">
        <v>492</v>
      </c>
      <c r="BB1159" s="7">
        <v>801220108</v>
      </c>
      <c r="BC1159" s="8" t="s">
        <v>1126</v>
      </c>
    </row>
    <row r="1160" spans="48:55">
      <c r="AV1160" s="62">
        <f t="shared" si="49"/>
        <v>801220109</v>
      </c>
      <c r="AW1160" s="7"/>
      <c r="AX1160" s="7"/>
      <c r="AY1160" s="8"/>
      <c r="AZ1160" s="8" t="s">
        <v>37</v>
      </c>
      <c r="BA1160" s="1" t="s">
        <v>493</v>
      </c>
      <c r="BB1160" s="7">
        <v>801220109</v>
      </c>
      <c r="BC1160" s="8" t="s">
        <v>1126</v>
      </c>
    </row>
    <row r="1161" spans="48:55">
      <c r="AV1161" s="62">
        <f t="shared" si="49"/>
        <v>801220110</v>
      </c>
      <c r="AW1161" s="7"/>
      <c r="AX1161" s="7"/>
      <c r="AY1161" s="8"/>
      <c r="AZ1161" s="8" t="s">
        <v>37</v>
      </c>
      <c r="BA1161" s="1" t="s">
        <v>494</v>
      </c>
      <c r="BB1161" s="7">
        <v>801220110</v>
      </c>
      <c r="BC1161" s="8" t="s">
        <v>1126</v>
      </c>
    </row>
    <row r="1162" spans="48:55">
      <c r="AV1162" s="62">
        <f t="shared" si="49"/>
        <v>801220111</v>
      </c>
      <c r="AW1162" s="7"/>
      <c r="AX1162" s="7"/>
      <c r="AY1162" s="8"/>
      <c r="AZ1162" s="8" t="s">
        <v>37</v>
      </c>
      <c r="BA1162" s="1" t="s">
        <v>495</v>
      </c>
      <c r="BB1162" s="7">
        <v>801220111</v>
      </c>
      <c r="BC1162" s="8" t="s">
        <v>1126</v>
      </c>
    </row>
    <row r="1163" spans="48:55">
      <c r="AV1163" s="62">
        <f t="shared" si="49"/>
        <v>801220112</v>
      </c>
      <c r="AW1163" s="7"/>
      <c r="AX1163" s="7"/>
      <c r="AY1163" s="8"/>
      <c r="AZ1163" s="8" t="s">
        <v>37</v>
      </c>
      <c r="BA1163" s="1" t="s">
        <v>932</v>
      </c>
      <c r="BB1163" s="7">
        <v>801220112</v>
      </c>
      <c r="BC1163" s="8" t="s">
        <v>1126</v>
      </c>
    </row>
    <row r="1164" spans="48:55">
      <c r="AV1164" s="62">
        <f t="shared" si="49"/>
        <v>801220113</v>
      </c>
      <c r="AW1164" s="7"/>
      <c r="AX1164" s="7"/>
      <c r="AY1164" s="8"/>
      <c r="AZ1164" s="8" t="s">
        <v>37</v>
      </c>
      <c r="BA1164" s="1" t="s">
        <v>496</v>
      </c>
      <c r="BB1164" s="7">
        <v>801220113</v>
      </c>
      <c r="BC1164" s="8" t="s">
        <v>1126</v>
      </c>
    </row>
    <row r="1165" spans="48:55">
      <c r="AV1165" s="62">
        <f t="shared" si="49"/>
        <v>801220114</v>
      </c>
      <c r="AW1165" s="7"/>
      <c r="AX1165" s="7"/>
      <c r="AY1165" s="8"/>
      <c r="AZ1165" s="8" t="s">
        <v>37</v>
      </c>
      <c r="BA1165" s="1" t="s">
        <v>497</v>
      </c>
      <c r="BB1165" s="7">
        <v>801220114</v>
      </c>
      <c r="BC1165" s="8" t="s">
        <v>1126</v>
      </c>
    </row>
    <row r="1166" spans="48:55">
      <c r="AV1166" s="62">
        <f t="shared" si="49"/>
        <v>801220115</v>
      </c>
      <c r="AW1166" s="7"/>
      <c r="AX1166" s="7"/>
      <c r="AY1166" s="8"/>
      <c r="AZ1166" s="8" t="s">
        <v>37</v>
      </c>
      <c r="BA1166" s="1" t="s">
        <v>498</v>
      </c>
      <c r="BB1166" s="7">
        <v>801220115</v>
      </c>
      <c r="BC1166" s="8" t="s">
        <v>1126</v>
      </c>
    </row>
    <row r="1167" spans="48:55">
      <c r="AV1167" s="62">
        <f t="shared" si="49"/>
        <v>801220116</v>
      </c>
      <c r="AW1167" s="7"/>
      <c r="AX1167" s="7"/>
      <c r="AY1167" s="8"/>
      <c r="AZ1167" s="8" t="s">
        <v>37</v>
      </c>
      <c r="BA1167" s="1" t="s">
        <v>499</v>
      </c>
      <c r="BB1167" s="7">
        <v>801220116</v>
      </c>
      <c r="BC1167" s="8" t="s">
        <v>1126</v>
      </c>
    </row>
    <row r="1168" spans="48:55">
      <c r="AV1168" s="62">
        <f t="shared" si="49"/>
        <v>801220117</v>
      </c>
      <c r="AW1168" s="7"/>
      <c r="AX1168" s="7"/>
      <c r="AY1168" s="8"/>
      <c r="AZ1168" s="8" t="s">
        <v>37</v>
      </c>
      <c r="BA1168" s="1" t="s">
        <v>500</v>
      </c>
      <c r="BB1168" s="7">
        <v>801220117</v>
      </c>
      <c r="BC1168" s="8" t="s">
        <v>1126</v>
      </c>
    </row>
    <row r="1169" spans="48:55">
      <c r="AV1169" s="62">
        <f t="shared" si="49"/>
        <v>801220118</v>
      </c>
      <c r="AW1169" s="7"/>
      <c r="AX1169" s="7"/>
      <c r="AY1169" s="8"/>
      <c r="AZ1169" s="8" t="s">
        <v>37</v>
      </c>
      <c r="BA1169" s="1" t="s">
        <v>501</v>
      </c>
      <c r="BB1169" s="7">
        <v>801220118</v>
      </c>
      <c r="BC1169" s="8" t="s">
        <v>1126</v>
      </c>
    </row>
    <row r="1170" spans="48:55">
      <c r="AV1170" s="62">
        <f t="shared" si="49"/>
        <v>801230100</v>
      </c>
      <c r="AW1170" s="7"/>
      <c r="AX1170" s="7"/>
      <c r="AY1170" s="8"/>
      <c r="AZ1170" s="8" t="s">
        <v>37</v>
      </c>
      <c r="BA1170" s="1" t="s">
        <v>907</v>
      </c>
      <c r="BB1170" s="7">
        <v>801230100</v>
      </c>
      <c r="BC1170" s="8" t="s">
        <v>1126</v>
      </c>
    </row>
    <row r="1171" spans="48:55">
      <c r="AV1171" s="62">
        <f t="shared" si="49"/>
        <v>801230101</v>
      </c>
      <c r="AW1171" s="7"/>
      <c r="AX1171" s="7"/>
      <c r="AY1171" s="8"/>
      <c r="AZ1171" s="8" t="s">
        <v>37</v>
      </c>
      <c r="BA1171" s="1" t="s">
        <v>502</v>
      </c>
      <c r="BB1171" s="7">
        <v>801230101</v>
      </c>
      <c r="BC1171" s="8" t="s">
        <v>1126</v>
      </c>
    </row>
    <row r="1172" spans="48:55">
      <c r="AV1172" s="62">
        <f t="shared" si="49"/>
        <v>801230102</v>
      </c>
      <c r="AW1172" s="7"/>
      <c r="AX1172" s="7"/>
      <c r="AY1172" s="8"/>
      <c r="AZ1172" s="8" t="s">
        <v>37</v>
      </c>
      <c r="BA1172" s="1" t="s">
        <v>503</v>
      </c>
      <c r="BB1172" s="7">
        <v>801230102</v>
      </c>
      <c r="BC1172" s="8" t="s">
        <v>1126</v>
      </c>
    </row>
    <row r="1173" spans="48:55">
      <c r="AV1173" s="62">
        <f t="shared" si="49"/>
        <v>801230103</v>
      </c>
      <c r="AW1173" s="7"/>
      <c r="AX1173" s="7"/>
      <c r="AY1173" s="8"/>
      <c r="AZ1173" s="8" t="s">
        <v>37</v>
      </c>
      <c r="BA1173" s="1" t="s">
        <v>504</v>
      </c>
      <c r="BB1173" s="7">
        <v>801230103</v>
      </c>
      <c r="BC1173" s="8" t="s">
        <v>1126</v>
      </c>
    </row>
    <row r="1174" spans="48:55">
      <c r="AV1174" s="62">
        <f t="shared" si="49"/>
        <v>801230104</v>
      </c>
      <c r="AW1174" s="7"/>
      <c r="AX1174" s="7"/>
      <c r="AY1174" s="8"/>
      <c r="AZ1174" s="8" t="s">
        <v>37</v>
      </c>
      <c r="BA1174" s="1" t="s">
        <v>505</v>
      </c>
      <c r="BB1174" s="7">
        <v>801230104</v>
      </c>
      <c r="BC1174" s="8" t="s">
        <v>1126</v>
      </c>
    </row>
    <row r="1175" spans="48:55">
      <c r="AV1175" s="62">
        <f t="shared" si="49"/>
        <v>801230105</v>
      </c>
      <c r="AW1175" s="7"/>
      <c r="AX1175" s="7"/>
      <c r="AY1175" s="8"/>
      <c r="AZ1175" s="8" t="s">
        <v>37</v>
      </c>
      <c r="BA1175" s="1" t="s">
        <v>71</v>
      </c>
      <c r="BB1175" s="7">
        <v>801230105</v>
      </c>
      <c r="BC1175" s="8" t="s">
        <v>1126</v>
      </c>
    </row>
    <row r="1176" spans="48:55">
      <c r="AV1176" s="62">
        <f t="shared" si="49"/>
        <v>801230106</v>
      </c>
      <c r="AW1176" s="7"/>
      <c r="AX1176" s="7"/>
      <c r="AY1176" s="8"/>
      <c r="AZ1176" s="8" t="s">
        <v>37</v>
      </c>
      <c r="BA1176" s="1" t="s">
        <v>506</v>
      </c>
      <c r="BB1176" s="7">
        <v>801230106</v>
      </c>
      <c r="BC1176" s="8" t="s">
        <v>1126</v>
      </c>
    </row>
    <row r="1177" spans="48:55">
      <c r="AV1177" s="62">
        <f t="shared" si="49"/>
        <v>801230107</v>
      </c>
      <c r="AW1177" s="7"/>
      <c r="AX1177" s="7"/>
      <c r="AY1177" s="8"/>
      <c r="AZ1177" s="8" t="s">
        <v>37</v>
      </c>
      <c r="BA1177" s="1" t="s">
        <v>507</v>
      </c>
      <c r="BB1177" s="7">
        <v>801230107</v>
      </c>
      <c r="BC1177" s="8" t="s">
        <v>1126</v>
      </c>
    </row>
    <row r="1178" spans="48:55">
      <c r="AV1178" s="62">
        <f t="shared" si="49"/>
        <v>801230108</v>
      </c>
      <c r="AW1178" s="7"/>
      <c r="AX1178" s="7"/>
      <c r="AY1178" s="8"/>
      <c r="AZ1178" s="8" t="s">
        <v>37</v>
      </c>
      <c r="BA1178" s="1" t="s">
        <v>508</v>
      </c>
      <c r="BB1178" s="7">
        <v>801230108</v>
      </c>
      <c r="BC1178" s="8" t="s">
        <v>1126</v>
      </c>
    </row>
    <row r="1179" spans="48:55">
      <c r="AV1179" s="62">
        <f t="shared" si="49"/>
        <v>801240100</v>
      </c>
      <c r="AW1179" s="7"/>
      <c r="AX1179" s="7"/>
      <c r="AY1179" s="8"/>
      <c r="AZ1179" s="8" t="s">
        <v>37</v>
      </c>
      <c r="BA1179" s="1" t="s">
        <v>908</v>
      </c>
      <c r="BB1179" s="7">
        <v>801240100</v>
      </c>
      <c r="BC1179" s="8" t="s">
        <v>1126</v>
      </c>
    </row>
    <row r="1180" spans="48:55">
      <c r="AV1180" s="62">
        <f t="shared" si="49"/>
        <v>801240101</v>
      </c>
      <c r="AW1180" s="7"/>
      <c r="AX1180" s="7"/>
      <c r="AY1180" s="8"/>
      <c r="AZ1180" s="8" t="s">
        <v>37</v>
      </c>
      <c r="BA1180" s="1" t="s">
        <v>509</v>
      </c>
      <c r="BB1180" s="7">
        <v>801240101</v>
      </c>
      <c r="BC1180" s="8" t="s">
        <v>1126</v>
      </c>
    </row>
    <row r="1181" spans="48:55">
      <c r="AV1181" s="62">
        <f t="shared" si="49"/>
        <v>801240102</v>
      </c>
      <c r="AW1181" s="7"/>
      <c r="AX1181" s="7"/>
      <c r="AY1181" s="8"/>
      <c r="AZ1181" s="8" t="s">
        <v>37</v>
      </c>
      <c r="BA1181" s="1" t="s">
        <v>510</v>
      </c>
      <c r="BB1181" s="7">
        <v>801240102</v>
      </c>
      <c r="BC1181" s="8" t="s">
        <v>1126</v>
      </c>
    </row>
    <row r="1182" spans="48:55">
      <c r="AV1182" s="62">
        <f t="shared" si="49"/>
        <v>801240103</v>
      </c>
      <c r="AW1182" s="7"/>
      <c r="AX1182" s="7"/>
      <c r="AY1182" s="8"/>
      <c r="AZ1182" s="8" t="s">
        <v>37</v>
      </c>
      <c r="BA1182" s="1" t="s">
        <v>511</v>
      </c>
      <c r="BB1182" s="7">
        <v>801240103</v>
      </c>
      <c r="BC1182" s="8" t="s">
        <v>1126</v>
      </c>
    </row>
    <row r="1183" spans="48:55">
      <c r="AV1183" s="62">
        <f t="shared" si="49"/>
        <v>801240104</v>
      </c>
      <c r="AW1183" s="7"/>
      <c r="AX1183" s="7"/>
      <c r="AY1183" s="8"/>
      <c r="AZ1183" s="8" t="s">
        <v>37</v>
      </c>
      <c r="BA1183" s="1" t="s">
        <v>512</v>
      </c>
      <c r="BB1183" s="7">
        <v>801240104</v>
      </c>
      <c r="BC1183" s="8" t="s">
        <v>1126</v>
      </c>
    </row>
    <row r="1184" spans="48:55">
      <c r="AV1184" s="62">
        <f t="shared" si="49"/>
        <v>801240105</v>
      </c>
      <c r="AW1184" s="7"/>
      <c r="AX1184" s="7"/>
      <c r="AY1184" s="8"/>
      <c r="AZ1184" s="8" t="s">
        <v>37</v>
      </c>
      <c r="BA1184" s="1" t="s">
        <v>513</v>
      </c>
      <c r="BB1184" s="7">
        <v>801240105</v>
      </c>
      <c r="BC1184" s="8" t="s">
        <v>1126</v>
      </c>
    </row>
    <row r="1185" spans="48:55">
      <c r="AV1185" s="62">
        <f t="shared" si="49"/>
        <v>801240106</v>
      </c>
      <c r="AW1185" s="7"/>
      <c r="AX1185" s="7"/>
      <c r="AY1185" s="8"/>
      <c r="AZ1185" s="8" t="s">
        <v>37</v>
      </c>
      <c r="BA1185" s="1" t="s">
        <v>514</v>
      </c>
      <c r="BB1185" s="7">
        <v>801240106</v>
      </c>
      <c r="BC1185" s="8" t="s">
        <v>1126</v>
      </c>
    </row>
    <row r="1186" spans="48:55">
      <c r="AV1186" s="62">
        <f t="shared" si="49"/>
        <v>801240107</v>
      </c>
      <c r="AW1186" s="7"/>
      <c r="AX1186" s="7"/>
      <c r="AY1186" s="8"/>
      <c r="AZ1186" s="8" t="s">
        <v>37</v>
      </c>
      <c r="BA1186" s="1" t="s">
        <v>515</v>
      </c>
      <c r="BB1186" s="7">
        <v>801240107</v>
      </c>
      <c r="BC1186" s="8" t="s">
        <v>1126</v>
      </c>
    </row>
    <row r="1187" spans="48:55">
      <c r="AV1187" s="62">
        <f t="shared" si="49"/>
        <v>801240108</v>
      </c>
      <c r="AW1187" s="7"/>
      <c r="AX1187" s="7"/>
      <c r="AY1187" s="8"/>
      <c r="AZ1187" s="8" t="s">
        <v>37</v>
      </c>
      <c r="BA1187" s="1" t="s">
        <v>516</v>
      </c>
      <c r="BB1187" s="7">
        <v>801240108</v>
      </c>
      <c r="BC1187" s="8" t="s">
        <v>1126</v>
      </c>
    </row>
    <row r="1188" spans="48:55">
      <c r="AV1188" s="62">
        <f t="shared" si="49"/>
        <v>801240109</v>
      </c>
      <c r="AW1188" s="7"/>
      <c r="AX1188" s="7"/>
      <c r="AY1188" s="8"/>
      <c r="AZ1188" s="8" t="s">
        <v>37</v>
      </c>
      <c r="BA1188" s="1" t="s">
        <v>517</v>
      </c>
      <c r="BB1188" s="7">
        <v>801240109</v>
      </c>
      <c r="BC1188" s="8" t="s">
        <v>1126</v>
      </c>
    </row>
    <row r="1189" spans="48:55">
      <c r="AV1189" s="62">
        <f t="shared" si="49"/>
        <v>801310100</v>
      </c>
      <c r="AW1189" s="7"/>
      <c r="AX1189" s="7"/>
      <c r="AY1189" s="8"/>
      <c r="AZ1189" s="8" t="s">
        <v>38</v>
      </c>
      <c r="BA1189" s="1" t="s">
        <v>909</v>
      </c>
      <c r="BB1189" s="7">
        <v>801310100</v>
      </c>
      <c r="BC1189" s="8" t="s">
        <v>1126</v>
      </c>
    </row>
    <row r="1190" spans="48:55">
      <c r="AV1190" s="62">
        <f t="shared" si="49"/>
        <v>801310101</v>
      </c>
      <c r="AW1190" s="7"/>
      <c r="AX1190" s="7"/>
      <c r="AY1190" s="8"/>
      <c r="AZ1190" s="8" t="s">
        <v>38</v>
      </c>
      <c r="BA1190" s="1" t="s">
        <v>518</v>
      </c>
      <c r="BB1190" s="7">
        <v>801310101</v>
      </c>
      <c r="BC1190" s="8" t="s">
        <v>1126</v>
      </c>
    </row>
    <row r="1191" spans="48:55">
      <c r="AV1191" s="62">
        <f t="shared" si="49"/>
        <v>801310102</v>
      </c>
      <c r="AW1191" s="7"/>
      <c r="AX1191" s="7"/>
      <c r="AY1191" s="8"/>
      <c r="AZ1191" s="8" t="s">
        <v>38</v>
      </c>
      <c r="BA1191" s="1" t="s">
        <v>519</v>
      </c>
      <c r="BB1191" s="7">
        <v>801310102</v>
      </c>
      <c r="BC1191" s="8" t="s">
        <v>1126</v>
      </c>
    </row>
    <row r="1192" spans="48:55">
      <c r="AV1192" s="62">
        <f t="shared" si="49"/>
        <v>801310103</v>
      </c>
      <c r="AW1192" s="7"/>
      <c r="AX1192" s="7"/>
      <c r="AY1192" s="8"/>
      <c r="AZ1192" s="8" t="s">
        <v>38</v>
      </c>
      <c r="BA1192" s="1" t="s">
        <v>520</v>
      </c>
      <c r="BB1192" s="7">
        <v>801310103</v>
      </c>
      <c r="BC1192" s="8" t="s">
        <v>1126</v>
      </c>
    </row>
    <row r="1193" spans="48:55">
      <c r="AV1193" s="62">
        <f t="shared" si="49"/>
        <v>801310104</v>
      </c>
      <c r="AW1193" s="7"/>
      <c r="AX1193" s="7"/>
      <c r="AY1193" s="8"/>
      <c r="AZ1193" s="8" t="s">
        <v>38</v>
      </c>
      <c r="BA1193" s="1" t="s">
        <v>521</v>
      </c>
      <c r="BB1193" s="7">
        <v>801310104</v>
      </c>
      <c r="BC1193" s="8" t="s">
        <v>1126</v>
      </c>
    </row>
    <row r="1194" spans="48:55">
      <c r="AV1194" s="62">
        <f t="shared" si="49"/>
        <v>801310105</v>
      </c>
      <c r="AW1194" s="7"/>
      <c r="AX1194" s="7"/>
      <c r="AY1194" s="8"/>
      <c r="AZ1194" s="8" t="s">
        <v>38</v>
      </c>
      <c r="BA1194" s="1" t="s">
        <v>522</v>
      </c>
      <c r="BB1194" s="7">
        <v>801310105</v>
      </c>
      <c r="BC1194" s="8" t="s">
        <v>1126</v>
      </c>
    </row>
    <row r="1195" spans="48:55">
      <c r="AV1195" s="62">
        <f t="shared" si="49"/>
        <v>801320100</v>
      </c>
      <c r="AW1195" s="7"/>
      <c r="AX1195" s="7"/>
      <c r="AY1195" s="8"/>
      <c r="AZ1195" s="8" t="s">
        <v>38</v>
      </c>
      <c r="BA1195" s="1" t="s">
        <v>910</v>
      </c>
      <c r="BB1195" s="7">
        <v>801320100</v>
      </c>
      <c r="BC1195" s="8" t="s">
        <v>1126</v>
      </c>
    </row>
    <row r="1196" spans="48:55">
      <c r="AV1196" s="62">
        <f t="shared" si="49"/>
        <v>801320101</v>
      </c>
      <c r="AW1196" s="7"/>
      <c r="AX1196" s="7"/>
      <c r="AY1196" s="8"/>
      <c r="AZ1196" s="8" t="s">
        <v>38</v>
      </c>
      <c r="BA1196" s="1" t="s">
        <v>523</v>
      </c>
      <c r="BB1196" s="7">
        <v>801320101</v>
      </c>
      <c r="BC1196" s="8" t="s">
        <v>1126</v>
      </c>
    </row>
    <row r="1197" spans="48:55">
      <c r="AV1197" s="62">
        <f t="shared" si="49"/>
        <v>801320102</v>
      </c>
      <c r="AW1197" s="7"/>
      <c r="AX1197" s="7"/>
      <c r="AY1197" s="8"/>
      <c r="AZ1197" s="8" t="s">
        <v>38</v>
      </c>
      <c r="BA1197" s="1" t="s">
        <v>524</v>
      </c>
      <c r="BB1197" s="7">
        <v>801320102</v>
      </c>
      <c r="BC1197" s="8" t="s">
        <v>1126</v>
      </c>
    </row>
    <row r="1198" spans="48:55">
      <c r="AV1198" s="62">
        <f t="shared" si="49"/>
        <v>801320103</v>
      </c>
      <c r="AW1198" s="7"/>
      <c r="AX1198" s="7"/>
      <c r="AY1198" s="8"/>
      <c r="AZ1198" s="8" t="s">
        <v>38</v>
      </c>
      <c r="BA1198" s="1" t="s">
        <v>525</v>
      </c>
      <c r="BB1198" s="7">
        <v>801320103</v>
      </c>
      <c r="BC1198" s="8" t="s">
        <v>1126</v>
      </c>
    </row>
    <row r="1199" spans="48:55">
      <c r="AV1199" s="62">
        <f t="shared" si="49"/>
        <v>801320104</v>
      </c>
      <c r="AW1199" s="7"/>
      <c r="AX1199" s="7"/>
      <c r="AY1199" s="8"/>
      <c r="AZ1199" s="8" t="s">
        <v>38</v>
      </c>
      <c r="BA1199" s="1" t="s">
        <v>526</v>
      </c>
      <c r="BB1199" s="7">
        <v>801320104</v>
      </c>
      <c r="BC1199" s="8" t="s">
        <v>1126</v>
      </c>
    </row>
    <row r="1200" spans="48:55">
      <c r="AV1200" s="62">
        <f t="shared" si="49"/>
        <v>801320105</v>
      </c>
      <c r="AW1200" s="7"/>
      <c r="AX1200" s="7"/>
      <c r="AY1200" s="8"/>
      <c r="AZ1200" s="8" t="s">
        <v>38</v>
      </c>
      <c r="BA1200" s="1" t="s">
        <v>527</v>
      </c>
      <c r="BB1200" s="7">
        <v>801320105</v>
      </c>
      <c r="BC1200" s="8" t="s">
        <v>1126</v>
      </c>
    </row>
    <row r="1201" spans="48:55">
      <c r="AV1201" s="62">
        <f t="shared" si="49"/>
        <v>801330100</v>
      </c>
      <c r="AW1201" s="7"/>
      <c r="AX1201" s="7"/>
      <c r="AY1201" s="8"/>
      <c r="AZ1201" s="8" t="s">
        <v>38</v>
      </c>
      <c r="BA1201" s="1" t="s">
        <v>911</v>
      </c>
      <c r="BB1201" s="7">
        <v>801330100</v>
      </c>
      <c r="BC1201" s="8" t="s">
        <v>1126</v>
      </c>
    </row>
    <row r="1202" spans="48:55">
      <c r="AV1202" s="62">
        <f t="shared" si="49"/>
        <v>801330101</v>
      </c>
      <c r="AW1202" s="7"/>
      <c r="AX1202" s="7"/>
      <c r="AY1202" s="8"/>
      <c r="AZ1202" s="8" t="s">
        <v>38</v>
      </c>
      <c r="BA1202" s="1" t="s">
        <v>528</v>
      </c>
      <c r="BB1202" s="7">
        <v>801330101</v>
      </c>
      <c r="BC1202" s="8" t="s">
        <v>1126</v>
      </c>
    </row>
    <row r="1203" spans="48:55">
      <c r="AV1203" s="62">
        <f t="shared" si="49"/>
        <v>801330102</v>
      </c>
      <c r="AW1203" s="7"/>
      <c r="AX1203" s="7"/>
      <c r="AY1203" s="8"/>
      <c r="AZ1203" s="8" t="s">
        <v>38</v>
      </c>
      <c r="BA1203" s="1" t="s">
        <v>529</v>
      </c>
      <c r="BB1203" s="7">
        <v>801330102</v>
      </c>
      <c r="BC1203" s="8" t="s">
        <v>1126</v>
      </c>
    </row>
    <row r="1204" spans="48:55">
      <c r="AV1204" s="62">
        <f t="shared" si="49"/>
        <v>801330103</v>
      </c>
      <c r="AW1204" s="7"/>
      <c r="AX1204" s="7"/>
      <c r="AY1204" s="8"/>
      <c r="AZ1204" s="8" t="s">
        <v>38</v>
      </c>
      <c r="BA1204" s="1" t="s">
        <v>530</v>
      </c>
      <c r="BB1204" s="7">
        <v>801330103</v>
      </c>
      <c r="BC1204" s="8" t="s">
        <v>1126</v>
      </c>
    </row>
    <row r="1205" spans="48:55">
      <c r="AV1205" s="62">
        <f t="shared" si="49"/>
        <v>801330104</v>
      </c>
      <c r="AW1205" s="7"/>
      <c r="AX1205" s="7"/>
      <c r="AY1205" s="8"/>
      <c r="AZ1205" s="8" t="s">
        <v>38</v>
      </c>
      <c r="BA1205" s="1" t="s">
        <v>531</v>
      </c>
      <c r="BB1205" s="7">
        <v>801330104</v>
      </c>
      <c r="BC1205" s="8" t="s">
        <v>1126</v>
      </c>
    </row>
    <row r="1206" spans="48:55">
      <c r="AV1206" s="62">
        <f t="shared" si="49"/>
        <v>801340100</v>
      </c>
      <c r="AW1206" s="7"/>
      <c r="AX1206" s="7"/>
      <c r="AY1206" s="8"/>
      <c r="AZ1206" s="8" t="s">
        <v>38</v>
      </c>
      <c r="BA1206" s="1" t="s">
        <v>912</v>
      </c>
      <c r="BB1206" s="7">
        <v>801340100</v>
      </c>
      <c r="BC1206" s="8" t="s">
        <v>1126</v>
      </c>
    </row>
    <row r="1207" spans="48:55">
      <c r="AV1207" s="62">
        <f t="shared" si="49"/>
        <v>801340101</v>
      </c>
      <c r="AW1207" s="7"/>
      <c r="AX1207" s="7"/>
      <c r="AY1207" s="8"/>
      <c r="AZ1207" s="8" t="s">
        <v>38</v>
      </c>
      <c r="BA1207" s="1" t="s">
        <v>532</v>
      </c>
      <c r="BB1207" s="7">
        <v>801340101</v>
      </c>
      <c r="BC1207" s="8" t="s">
        <v>1126</v>
      </c>
    </row>
    <row r="1208" spans="48:55">
      <c r="AV1208" s="62">
        <f t="shared" si="49"/>
        <v>801340102</v>
      </c>
      <c r="AW1208" s="7"/>
      <c r="AX1208" s="7"/>
      <c r="AY1208" s="8"/>
      <c r="AZ1208" s="8" t="s">
        <v>38</v>
      </c>
      <c r="BA1208" s="1" t="s">
        <v>533</v>
      </c>
      <c r="BB1208" s="7">
        <v>801340102</v>
      </c>
      <c r="BC1208" s="8" t="s">
        <v>1126</v>
      </c>
    </row>
    <row r="1209" spans="48:55">
      <c r="AV1209" s="62">
        <f t="shared" si="49"/>
        <v>801340103</v>
      </c>
      <c r="AW1209" s="7"/>
      <c r="AX1209" s="7"/>
      <c r="AY1209" s="8"/>
      <c r="AZ1209" s="8" t="s">
        <v>38</v>
      </c>
      <c r="BA1209" s="1" t="s">
        <v>534</v>
      </c>
      <c r="BB1209" s="7">
        <v>801340103</v>
      </c>
      <c r="BC1209" s="8" t="s">
        <v>1126</v>
      </c>
    </row>
    <row r="1210" spans="48:55">
      <c r="AV1210" s="62">
        <f t="shared" si="49"/>
        <v>801340104</v>
      </c>
      <c r="AW1210" s="7"/>
      <c r="AX1210" s="7"/>
      <c r="AY1210" s="8"/>
      <c r="AZ1210" s="8" t="s">
        <v>38</v>
      </c>
      <c r="BA1210" s="1" t="s">
        <v>535</v>
      </c>
      <c r="BB1210" s="7">
        <v>801340104</v>
      </c>
      <c r="BC1210" s="8" t="s">
        <v>1126</v>
      </c>
    </row>
    <row r="1211" spans="48:55">
      <c r="AV1211" s="62">
        <f t="shared" si="49"/>
        <v>801340105</v>
      </c>
      <c r="AW1211" s="7"/>
      <c r="AX1211" s="7"/>
      <c r="AY1211" s="8"/>
      <c r="AZ1211" s="8" t="s">
        <v>38</v>
      </c>
      <c r="BA1211" s="1" t="s">
        <v>536</v>
      </c>
      <c r="BB1211" s="7">
        <v>801340105</v>
      </c>
      <c r="BC1211" s="8" t="s">
        <v>1126</v>
      </c>
    </row>
    <row r="1212" spans="48:55">
      <c r="AV1212" s="62">
        <f t="shared" si="49"/>
        <v>801340106</v>
      </c>
      <c r="AW1212" s="7"/>
      <c r="AX1212" s="7"/>
      <c r="AY1212" s="8"/>
      <c r="AZ1212" s="8" t="s">
        <v>38</v>
      </c>
      <c r="BA1212" s="1" t="s">
        <v>537</v>
      </c>
      <c r="BB1212" s="7">
        <v>801340106</v>
      </c>
      <c r="BC1212" s="8" t="s">
        <v>1126</v>
      </c>
    </row>
    <row r="1213" spans="48:55">
      <c r="AV1213" s="62">
        <f t="shared" si="49"/>
        <v>801350100</v>
      </c>
      <c r="AW1213" s="7"/>
      <c r="AX1213" s="7"/>
      <c r="AY1213" s="8"/>
      <c r="AZ1213" s="8" t="s">
        <v>38</v>
      </c>
      <c r="BA1213" s="1" t="s">
        <v>913</v>
      </c>
      <c r="BB1213" s="7">
        <v>801350100</v>
      </c>
      <c r="BC1213" s="8" t="s">
        <v>1126</v>
      </c>
    </row>
    <row r="1214" spans="48:55">
      <c r="AV1214" s="62">
        <f t="shared" si="49"/>
        <v>801350101</v>
      </c>
      <c r="AW1214" s="7"/>
      <c r="AX1214" s="7"/>
      <c r="AY1214" s="8"/>
      <c r="AZ1214" s="8" t="s">
        <v>38</v>
      </c>
      <c r="BA1214" s="1" t="s">
        <v>538</v>
      </c>
      <c r="BB1214" s="7">
        <v>801350101</v>
      </c>
      <c r="BC1214" s="8" t="s">
        <v>1126</v>
      </c>
    </row>
    <row r="1215" spans="48:55">
      <c r="AV1215" s="62">
        <f t="shared" si="49"/>
        <v>801350102</v>
      </c>
      <c r="AW1215" s="7"/>
      <c r="AX1215" s="7"/>
      <c r="AY1215" s="8"/>
      <c r="AZ1215" s="8" t="s">
        <v>38</v>
      </c>
      <c r="BA1215" s="1" t="s">
        <v>539</v>
      </c>
      <c r="BB1215" s="7">
        <v>801350102</v>
      </c>
      <c r="BC1215" s="8" t="s">
        <v>1126</v>
      </c>
    </row>
    <row r="1216" spans="48:55">
      <c r="AV1216" s="62">
        <f t="shared" si="49"/>
        <v>801350103</v>
      </c>
      <c r="AW1216" s="7"/>
      <c r="AX1216" s="7"/>
      <c r="AY1216" s="8"/>
      <c r="AZ1216" s="8" t="s">
        <v>38</v>
      </c>
      <c r="BA1216" s="1" t="s">
        <v>540</v>
      </c>
      <c r="BB1216" s="7">
        <v>801350103</v>
      </c>
      <c r="BC1216" s="8" t="s">
        <v>1126</v>
      </c>
    </row>
    <row r="1217" spans="48:55">
      <c r="AV1217" s="62">
        <f t="shared" si="49"/>
        <v>801350104</v>
      </c>
      <c r="AW1217" s="7"/>
      <c r="AX1217" s="7"/>
      <c r="AY1217" s="8"/>
      <c r="AZ1217" s="8" t="s">
        <v>38</v>
      </c>
      <c r="BA1217" s="1" t="s">
        <v>541</v>
      </c>
      <c r="BB1217" s="7">
        <v>801350104</v>
      </c>
      <c r="BC1217" s="8" t="s">
        <v>1126</v>
      </c>
    </row>
    <row r="1218" spans="48:55">
      <c r="AV1218" s="62">
        <f t="shared" si="49"/>
        <v>801350105</v>
      </c>
      <c r="AW1218" s="7"/>
      <c r="AX1218" s="7"/>
      <c r="AY1218" s="8"/>
      <c r="AZ1218" s="8" t="s">
        <v>38</v>
      </c>
      <c r="BA1218" s="1" t="s">
        <v>542</v>
      </c>
      <c r="BB1218" s="7">
        <v>801350105</v>
      </c>
      <c r="BC1218" s="8" t="s">
        <v>1126</v>
      </c>
    </row>
    <row r="1219" spans="48:55">
      <c r="AV1219" s="62">
        <f t="shared" si="49"/>
        <v>801360100</v>
      </c>
      <c r="AW1219" s="7"/>
      <c r="AX1219" s="7"/>
      <c r="AY1219" s="8"/>
      <c r="AZ1219" s="8" t="s">
        <v>38</v>
      </c>
      <c r="BA1219" s="1" t="s">
        <v>914</v>
      </c>
      <c r="BB1219" s="7">
        <v>801360100</v>
      </c>
      <c r="BC1219" s="8" t="s">
        <v>1126</v>
      </c>
    </row>
    <row r="1220" spans="48:55">
      <c r="AV1220" s="62">
        <f t="shared" si="49"/>
        <v>801360101</v>
      </c>
      <c r="AW1220" s="7"/>
      <c r="AX1220" s="7"/>
      <c r="AY1220" s="8"/>
      <c r="AZ1220" s="8" t="s">
        <v>38</v>
      </c>
      <c r="BA1220" s="1" t="s">
        <v>543</v>
      </c>
      <c r="BB1220" s="7">
        <v>801360101</v>
      </c>
      <c r="BC1220" s="8" t="s">
        <v>1126</v>
      </c>
    </row>
    <row r="1221" spans="48:55">
      <c r="AV1221" s="62">
        <f t="shared" si="49"/>
        <v>801360102</v>
      </c>
      <c r="AW1221" s="7"/>
      <c r="AX1221" s="7"/>
      <c r="AY1221" s="8"/>
      <c r="AZ1221" s="8" t="s">
        <v>38</v>
      </c>
      <c r="BA1221" s="1" t="s">
        <v>544</v>
      </c>
      <c r="BB1221" s="7">
        <v>801360102</v>
      </c>
      <c r="BC1221" s="8" t="s">
        <v>1126</v>
      </c>
    </row>
    <row r="1222" spans="48:55">
      <c r="AV1222" s="62">
        <f t="shared" si="49"/>
        <v>801360103</v>
      </c>
      <c r="AW1222" s="7"/>
      <c r="AX1222" s="7"/>
      <c r="AY1222" s="8"/>
      <c r="AZ1222" s="8" t="s">
        <v>38</v>
      </c>
      <c r="BA1222" s="1" t="s">
        <v>545</v>
      </c>
      <c r="BB1222" s="7">
        <v>801360103</v>
      </c>
      <c r="BC1222" s="8" t="s">
        <v>1126</v>
      </c>
    </row>
    <row r="1223" spans="48:55">
      <c r="AV1223" s="62">
        <f t="shared" ref="AV1223:AV1286" si="50">$BB1223</f>
        <v>801360104</v>
      </c>
      <c r="AW1223" s="7"/>
      <c r="AX1223" s="7"/>
      <c r="AY1223" s="8"/>
      <c r="AZ1223" s="8" t="s">
        <v>38</v>
      </c>
      <c r="BA1223" s="1" t="s">
        <v>546</v>
      </c>
      <c r="BB1223" s="7">
        <v>801360104</v>
      </c>
      <c r="BC1223" s="8" t="s">
        <v>1126</v>
      </c>
    </row>
    <row r="1224" spans="48:55">
      <c r="AV1224" s="62">
        <f t="shared" si="50"/>
        <v>801360105</v>
      </c>
      <c r="AW1224" s="7"/>
      <c r="AX1224" s="7"/>
      <c r="AY1224" s="8"/>
      <c r="AZ1224" s="8" t="s">
        <v>38</v>
      </c>
      <c r="BA1224" s="1" t="s">
        <v>547</v>
      </c>
      <c r="BB1224" s="7">
        <v>801360105</v>
      </c>
      <c r="BC1224" s="8" t="s">
        <v>1126</v>
      </c>
    </row>
    <row r="1225" spans="48:55">
      <c r="AV1225" s="62">
        <f t="shared" si="50"/>
        <v>801360106</v>
      </c>
      <c r="AW1225" s="7"/>
      <c r="AX1225" s="7"/>
      <c r="AY1225" s="8"/>
      <c r="AZ1225" s="8" t="s">
        <v>38</v>
      </c>
      <c r="BA1225" s="1" t="s">
        <v>548</v>
      </c>
      <c r="BB1225" s="7">
        <v>801360106</v>
      </c>
      <c r="BC1225" s="8" t="s">
        <v>1126</v>
      </c>
    </row>
    <row r="1226" spans="48:55">
      <c r="AV1226" s="62">
        <f t="shared" si="50"/>
        <v>801360107</v>
      </c>
      <c r="AW1226" s="7"/>
      <c r="AX1226" s="7"/>
      <c r="AY1226" s="8"/>
      <c r="AZ1226" s="8" t="s">
        <v>38</v>
      </c>
      <c r="BA1226" s="1" t="s">
        <v>549</v>
      </c>
      <c r="BB1226" s="7">
        <v>801360107</v>
      </c>
      <c r="BC1226" s="8" t="s">
        <v>1126</v>
      </c>
    </row>
    <row r="1227" spans="48:55">
      <c r="AV1227" s="62">
        <f t="shared" si="50"/>
        <v>801360108</v>
      </c>
      <c r="AW1227" s="7"/>
      <c r="AX1227" s="7"/>
      <c r="AY1227" s="8"/>
      <c r="AZ1227" s="8" t="s">
        <v>38</v>
      </c>
      <c r="BA1227" s="1" t="s">
        <v>550</v>
      </c>
      <c r="BB1227" s="7">
        <v>801360108</v>
      </c>
      <c r="BC1227" s="8" t="s">
        <v>1126</v>
      </c>
    </row>
    <row r="1228" spans="48:55">
      <c r="AV1228" s="62">
        <f t="shared" si="50"/>
        <v>801360109</v>
      </c>
      <c r="AW1228" s="7"/>
      <c r="AX1228" s="7"/>
      <c r="AY1228" s="8"/>
      <c r="AZ1228" s="8" t="s">
        <v>38</v>
      </c>
      <c r="BA1228" s="1" t="s">
        <v>551</v>
      </c>
      <c r="BB1228" s="7">
        <v>801360109</v>
      </c>
      <c r="BC1228" s="8" t="s">
        <v>1126</v>
      </c>
    </row>
    <row r="1229" spans="48:55">
      <c r="AV1229" s="62">
        <f t="shared" si="50"/>
        <v>801360110</v>
      </c>
      <c r="AW1229" s="7"/>
      <c r="AX1229" s="7"/>
      <c r="AY1229" s="8"/>
      <c r="AZ1229" s="8" t="s">
        <v>38</v>
      </c>
      <c r="BA1229" s="1" t="s">
        <v>552</v>
      </c>
      <c r="BB1229" s="7">
        <v>801360110</v>
      </c>
      <c r="BC1229" s="8" t="s">
        <v>1126</v>
      </c>
    </row>
    <row r="1230" spans="48:55">
      <c r="AV1230" s="62">
        <f t="shared" si="50"/>
        <v>801360111</v>
      </c>
      <c r="AW1230" s="7"/>
      <c r="AX1230" s="7"/>
      <c r="AY1230" s="8"/>
      <c r="AZ1230" s="8" t="s">
        <v>38</v>
      </c>
      <c r="BA1230" s="1" t="s">
        <v>553</v>
      </c>
      <c r="BB1230" s="7">
        <v>801360111</v>
      </c>
      <c r="BC1230" s="8" t="s">
        <v>1126</v>
      </c>
    </row>
    <row r="1231" spans="48:55">
      <c r="AV1231" s="62">
        <f t="shared" si="50"/>
        <v>801360112</v>
      </c>
      <c r="AW1231" s="7"/>
      <c r="AX1231" s="7"/>
      <c r="AY1231" s="8"/>
      <c r="AZ1231" s="8" t="s">
        <v>38</v>
      </c>
      <c r="BA1231" s="1" t="s">
        <v>554</v>
      </c>
      <c r="BB1231" s="7">
        <v>801360112</v>
      </c>
      <c r="BC1231" s="8" t="s">
        <v>1126</v>
      </c>
    </row>
    <row r="1232" spans="48:55">
      <c r="AV1232" s="62">
        <f t="shared" si="50"/>
        <v>912010103</v>
      </c>
      <c r="AW1232" s="7"/>
      <c r="AX1232" s="7"/>
      <c r="AY1232" s="8"/>
      <c r="AZ1232" s="8" t="s">
        <v>33</v>
      </c>
      <c r="BA1232" s="1" t="s">
        <v>590</v>
      </c>
      <c r="BB1232" s="7">
        <v>912010103</v>
      </c>
      <c r="BC1232" s="8" t="s">
        <v>326</v>
      </c>
    </row>
    <row r="1233" spans="48:55">
      <c r="AV1233" s="62">
        <f t="shared" si="50"/>
        <v>912010202</v>
      </c>
      <c r="AW1233" s="7"/>
      <c r="AX1233" s="7"/>
      <c r="AY1233" s="8"/>
      <c r="AZ1233" s="8" t="s">
        <v>33</v>
      </c>
      <c r="BA1233" s="1" t="s">
        <v>592</v>
      </c>
      <c r="BB1233" s="7">
        <v>912010202</v>
      </c>
      <c r="BC1233" s="8" t="s">
        <v>326</v>
      </c>
    </row>
    <row r="1234" spans="48:55">
      <c r="AV1234" s="62">
        <f t="shared" si="50"/>
        <v>912020101</v>
      </c>
      <c r="AW1234" s="7"/>
      <c r="AX1234" s="7"/>
      <c r="AY1234" s="8"/>
      <c r="AZ1234" s="8" t="s">
        <v>33</v>
      </c>
      <c r="BA1234" s="1" t="s">
        <v>593</v>
      </c>
      <c r="BB1234" s="7">
        <v>912020101</v>
      </c>
      <c r="BC1234" s="8" t="s">
        <v>326</v>
      </c>
    </row>
    <row r="1235" spans="48:55">
      <c r="AV1235" s="62">
        <f t="shared" si="50"/>
        <v>912020201</v>
      </c>
      <c r="AW1235" s="7"/>
      <c r="AX1235" s="7"/>
      <c r="AY1235" s="8"/>
      <c r="AZ1235" s="8" t="s">
        <v>33</v>
      </c>
      <c r="BA1235" s="1" t="s">
        <v>594</v>
      </c>
      <c r="BB1235" s="7">
        <v>912020201</v>
      </c>
      <c r="BC1235" s="8" t="s">
        <v>326</v>
      </c>
    </row>
    <row r="1236" spans="48:55">
      <c r="AV1236" s="62">
        <f t="shared" si="50"/>
        <v>912020202</v>
      </c>
      <c r="AW1236" s="7"/>
      <c r="AX1236" s="7"/>
      <c r="AY1236" s="8"/>
      <c r="AZ1236" s="8" t="s">
        <v>33</v>
      </c>
      <c r="BA1236" s="1" t="s">
        <v>595</v>
      </c>
      <c r="BB1236" s="7">
        <v>912020202</v>
      </c>
      <c r="BC1236" s="8" t="s">
        <v>326</v>
      </c>
    </row>
    <row r="1237" spans="48:55">
      <c r="AV1237" s="62">
        <f t="shared" si="50"/>
        <v>912020203</v>
      </c>
      <c r="AW1237" s="7"/>
      <c r="AX1237" s="7"/>
      <c r="AY1237" s="8"/>
      <c r="AZ1237" s="8" t="s">
        <v>33</v>
      </c>
      <c r="BA1237" s="1" t="s">
        <v>596</v>
      </c>
      <c r="BB1237" s="7">
        <v>912020203</v>
      </c>
      <c r="BC1237" s="8" t="s">
        <v>326</v>
      </c>
    </row>
    <row r="1238" spans="48:55">
      <c r="AV1238" s="62">
        <f t="shared" si="50"/>
        <v>912020208</v>
      </c>
      <c r="AW1238" s="7"/>
      <c r="AX1238" s="7"/>
      <c r="AY1238" s="8"/>
      <c r="AZ1238" s="8" t="s">
        <v>33</v>
      </c>
      <c r="BA1238" s="1" t="s">
        <v>597</v>
      </c>
      <c r="BB1238" s="7">
        <v>912020208</v>
      </c>
      <c r="BC1238" s="8" t="s">
        <v>326</v>
      </c>
    </row>
    <row r="1239" spans="48:55">
      <c r="AV1239" s="62">
        <f t="shared" si="50"/>
        <v>912020209</v>
      </c>
      <c r="AW1239" s="7"/>
      <c r="AX1239" s="7"/>
      <c r="AY1239" s="8"/>
      <c r="AZ1239" s="8" t="s">
        <v>33</v>
      </c>
      <c r="BA1239" s="1" t="s">
        <v>598</v>
      </c>
      <c r="BB1239" s="7">
        <v>912020209</v>
      </c>
      <c r="BC1239" s="8" t="s">
        <v>326</v>
      </c>
    </row>
    <row r="1240" spans="48:55">
      <c r="AV1240" s="62">
        <f t="shared" si="50"/>
        <v>912020210</v>
      </c>
      <c r="AW1240" s="7"/>
      <c r="AX1240" s="7"/>
      <c r="AY1240" s="8"/>
      <c r="AZ1240" s="8" t="s">
        <v>33</v>
      </c>
      <c r="BA1240" s="1" t="s">
        <v>599</v>
      </c>
      <c r="BB1240" s="7">
        <v>912020210</v>
      </c>
      <c r="BC1240" s="8" t="s">
        <v>326</v>
      </c>
    </row>
    <row r="1241" spans="48:55">
      <c r="AV1241" s="62">
        <f t="shared" si="50"/>
        <v>912020216</v>
      </c>
      <c r="AW1241" s="7"/>
      <c r="AX1241" s="7"/>
      <c r="AY1241" s="8"/>
      <c r="AZ1241" s="8" t="s">
        <v>33</v>
      </c>
      <c r="BA1241" s="1" t="s">
        <v>600</v>
      </c>
      <c r="BB1241" s="7">
        <v>912020216</v>
      </c>
      <c r="BC1241" s="8" t="s">
        <v>326</v>
      </c>
    </row>
    <row r="1242" spans="48:55">
      <c r="AV1242" s="62">
        <f t="shared" si="50"/>
        <v>912020218</v>
      </c>
      <c r="AW1242" s="7"/>
      <c r="AX1242" s="7"/>
      <c r="AY1242" s="8"/>
      <c r="AZ1242" s="8" t="s">
        <v>33</v>
      </c>
      <c r="BA1242" s="1" t="s">
        <v>601</v>
      </c>
      <c r="BB1242" s="7">
        <v>912020218</v>
      </c>
      <c r="BC1242" s="8" t="s">
        <v>326</v>
      </c>
    </row>
    <row r="1243" spans="48:55">
      <c r="AV1243" s="62">
        <f t="shared" si="50"/>
        <v>912020226</v>
      </c>
      <c r="AW1243" s="7"/>
      <c r="AX1243" s="7"/>
      <c r="AY1243" s="8"/>
      <c r="AZ1243" s="8" t="s">
        <v>33</v>
      </c>
      <c r="BA1243" s="1" t="s">
        <v>1442</v>
      </c>
      <c r="BB1243" s="7">
        <v>912020226</v>
      </c>
      <c r="BC1243" s="8" t="s">
        <v>326</v>
      </c>
    </row>
    <row r="1244" spans="48:55">
      <c r="AV1244" s="62">
        <f t="shared" si="50"/>
        <v>912020228</v>
      </c>
      <c r="AW1244" s="7"/>
      <c r="AX1244" s="7"/>
      <c r="AY1244" s="8"/>
      <c r="AZ1244" s="8" t="s">
        <v>33</v>
      </c>
      <c r="BA1244" s="1" t="s">
        <v>602</v>
      </c>
      <c r="BB1244" s="7">
        <v>912020228</v>
      </c>
      <c r="BC1244" s="8" t="s">
        <v>326</v>
      </c>
    </row>
    <row r="1245" spans="48:55">
      <c r="AV1245" s="62">
        <f t="shared" si="50"/>
        <v>912020229</v>
      </c>
      <c r="AW1245" s="7"/>
      <c r="AX1245" s="7"/>
      <c r="AY1245" s="8"/>
      <c r="AZ1245" s="8" t="s">
        <v>33</v>
      </c>
      <c r="BA1245" s="1" t="s">
        <v>603</v>
      </c>
      <c r="BB1245" s="7">
        <v>912020229</v>
      </c>
      <c r="BC1245" s="8" t="s">
        <v>326</v>
      </c>
    </row>
    <row r="1246" spans="48:55">
      <c r="AV1246" s="62">
        <f t="shared" si="50"/>
        <v>912020230</v>
      </c>
      <c r="AW1246" s="7"/>
      <c r="AX1246" s="7"/>
      <c r="AY1246" s="8"/>
      <c r="AZ1246" s="8" t="s">
        <v>33</v>
      </c>
      <c r="BA1246" s="1" t="s">
        <v>604</v>
      </c>
      <c r="BB1246" s="7">
        <v>912020230</v>
      </c>
      <c r="BC1246" s="8" t="s">
        <v>326</v>
      </c>
    </row>
    <row r="1247" spans="48:55">
      <c r="AV1247" s="62">
        <f t="shared" si="50"/>
        <v>912020301</v>
      </c>
      <c r="AW1247" s="7"/>
      <c r="AX1247" s="7"/>
      <c r="AY1247" s="8"/>
      <c r="AZ1247" s="8" t="s">
        <v>33</v>
      </c>
      <c r="BA1247" s="1" t="s">
        <v>605</v>
      </c>
      <c r="BB1247" s="7">
        <v>912020301</v>
      </c>
      <c r="BC1247" s="8" t="s">
        <v>326</v>
      </c>
    </row>
    <row r="1248" spans="48:55">
      <c r="AV1248" s="62">
        <f t="shared" si="50"/>
        <v>912020302</v>
      </c>
      <c r="AW1248" s="7"/>
      <c r="AX1248" s="7"/>
      <c r="AY1248" s="8"/>
      <c r="AZ1248" s="8" t="s">
        <v>33</v>
      </c>
      <c r="BA1248" s="1" t="s">
        <v>606</v>
      </c>
      <c r="BB1248" s="7">
        <v>912020302</v>
      </c>
      <c r="BC1248" s="8" t="s">
        <v>326</v>
      </c>
    </row>
    <row r="1249" spans="48:55">
      <c r="AV1249" s="62">
        <f t="shared" si="50"/>
        <v>912020401</v>
      </c>
      <c r="AW1249" s="7"/>
      <c r="AX1249" s="7"/>
      <c r="AY1249" s="8"/>
      <c r="AZ1249" s="8" t="s">
        <v>33</v>
      </c>
      <c r="BA1249" s="1" t="s">
        <v>607</v>
      </c>
      <c r="BB1249" s="7">
        <v>912020401</v>
      </c>
      <c r="BC1249" s="8" t="s">
        <v>326</v>
      </c>
    </row>
    <row r="1250" spans="48:55">
      <c r="AV1250" s="62">
        <f t="shared" si="50"/>
        <v>912020601</v>
      </c>
      <c r="AW1250" s="7"/>
      <c r="AX1250" s="7"/>
      <c r="AY1250" s="8"/>
      <c r="AZ1250" s="8" t="s">
        <v>33</v>
      </c>
      <c r="BA1250" s="1" t="s">
        <v>608</v>
      </c>
      <c r="BB1250" s="7">
        <v>912020601</v>
      </c>
      <c r="BC1250" s="8" t="s">
        <v>326</v>
      </c>
    </row>
    <row r="1251" spans="48:55">
      <c r="AV1251" s="62">
        <f t="shared" si="50"/>
        <v>912020609</v>
      </c>
      <c r="AW1251" s="7"/>
      <c r="AX1251" s="7"/>
      <c r="AY1251" s="8"/>
      <c r="AZ1251" s="8" t="s">
        <v>33</v>
      </c>
      <c r="BA1251" s="1" t="s">
        <v>609</v>
      </c>
      <c r="BB1251" s="7">
        <v>912020609</v>
      </c>
      <c r="BC1251" s="8" t="s">
        <v>326</v>
      </c>
    </row>
    <row r="1252" spans="48:55">
      <c r="AV1252" s="62">
        <f t="shared" si="50"/>
        <v>912020701</v>
      </c>
      <c r="AW1252" s="7"/>
      <c r="AX1252" s="7"/>
      <c r="AY1252" s="8"/>
      <c r="AZ1252" s="8" t="s">
        <v>33</v>
      </c>
      <c r="BA1252" s="1" t="s">
        <v>610</v>
      </c>
      <c r="BB1252" s="7">
        <v>912020701</v>
      </c>
      <c r="BC1252" s="8" t="s">
        <v>326</v>
      </c>
    </row>
    <row r="1253" spans="48:55">
      <c r="AV1253" s="62">
        <f t="shared" si="50"/>
        <v>912020801</v>
      </c>
      <c r="AW1253" s="7"/>
      <c r="AX1253" s="7"/>
      <c r="AY1253" s="8"/>
      <c r="AZ1253" s="8" t="s">
        <v>33</v>
      </c>
      <c r="BA1253" s="1" t="s">
        <v>611</v>
      </c>
      <c r="BB1253" s="7">
        <v>912020801</v>
      </c>
      <c r="BC1253" s="8" t="s">
        <v>326</v>
      </c>
    </row>
    <row r="1254" spans="48:55">
      <c r="AV1254" s="62">
        <f t="shared" si="50"/>
        <v>912020901</v>
      </c>
      <c r="AW1254" s="7"/>
      <c r="AX1254" s="7"/>
      <c r="AY1254" s="8"/>
      <c r="AZ1254" s="8" t="s">
        <v>33</v>
      </c>
      <c r="BA1254" s="1" t="s">
        <v>612</v>
      </c>
      <c r="BB1254" s="7">
        <v>912020901</v>
      </c>
      <c r="BC1254" s="8" t="s">
        <v>326</v>
      </c>
    </row>
    <row r="1255" spans="48:55">
      <c r="AV1255" s="62">
        <f t="shared" si="50"/>
        <v>912021001</v>
      </c>
      <c r="AW1255" s="7"/>
      <c r="AX1255" s="7"/>
      <c r="AY1255" s="8"/>
      <c r="AZ1255" s="8" t="s">
        <v>33</v>
      </c>
      <c r="BA1255" s="1" t="s">
        <v>613</v>
      </c>
      <c r="BB1255" s="7">
        <v>912021001</v>
      </c>
      <c r="BC1255" s="8" t="s">
        <v>326</v>
      </c>
    </row>
    <row r="1256" spans="48:55">
      <c r="AV1256" s="62">
        <f t="shared" si="50"/>
        <v>912021101</v>
      </c>
      <c r="AW1256" s="7"/>
      <c r="AX1256" s="7"/>
      <c r="AY1256" s="8"/>
      <c r="AZ1256" s="8" t="s">
        <v>33</v>
      </c>
      <c r="BA1256" s="1" t="s">
        <v>62</v>
      </c>
      <c r="BB1256" s="7">
        <v>912021101</v>
      </c>
      <c r="BC1256" s="8" t="s">
        <v>326</v>
      </c>
    </row>
    <row r="1257" spans="48:55">
      <c r="AV1257" s="62">
        <f t="shared" si="50"/>
        <v>912021201</v>
      </c>
      <c r="AW1257" s="7"/>
      <c r="AX1257" s="7"/>
      <c r="AY1257" s="8"/>
      <c r="AZ1257" s="8" t="s">
        <v>33</v>
      </c>
      <c r="BA1257" s="1" t="s">
        <v>614</v>
      </c>
      <c r="BB1257" s="7">
        <v>912021201</v>
      </c>
      <c r="BC1257" s="8" t="s">
        <v>326</v>
      </c>
    </row>
    <row r="1258" spans="48:55">
      <c r="AV1258" s="62">
        <f t="shared" si="50"/>
        <v>912021301</v>
      </c>
      <c r="AW1258" s="7"/>
      <c r="AX1258" s="7"/>
      <c r="AY1258" s="8"/>
      <c r="AZ1258" s="8" t="s">
        <v>33</v>
      </c>
      <c r="BA1258" s="1" t="s">
        <v>615</v>
      </c>
      <c r="BB1258" s="7">
        <v>912021301</v>
      </c>
      <c r="BC1258" s="8" t="s">
        <v>326</v>
      </c>
    </row>
    <row r="1259" spans="48:55">
      <c r="AV1259" s="62">
        <f t="shared" si="50"/>
        <v>912021401</v>
      </c>
      <c r="AW1259" s="7"/>
      <c r="AX1259" s="7"/>
      <c r="AY1259" s="8"/>
      <c r="AZ1259" s="8" t="s">
        <v>33</v>
      </c>
      <c r="BA1259" s="1" t="s">
        <v>616</v>
      </c>
      <c r="BB1259" s="7">
        <v>912021401</v>
      </c>
      <c r="BC1259" s="8" t="s">
        <v>326</v>
      </c>
    </row>
    <row r="1260" spans="48:55">
      <c r="AV1260" s="62">
        <f t="shared" si="50"/>
        <v>912021502</v>
      </c>
      <c r="AW1260" s="7"/>
      <c r="AX1260" s="7"/>
      <c r="AY1260" s="8"/>
      <c r="AZ1260" s="8" t="s">
        <v>33</v>
      </c>
      <c r="BA1260" s="1" t="s">
        <v>617</v>
      </c>
      <c r="BB1260" s="7">
        <v>912021502</v>
      </c>
      <c r="BC1260" s="8" t="s">
        <v>326</v>
      </c>
    </row>
    <row r="1261" spans="48:55">
      <c r="AV1261" s="62">
        <f t="shared" si="50"/>
        <v>912021601</v>
      </c>
      <c r="AW1261" s="7"/>
      <c r="AX1261" s="7"/>
      <c r="AY1261" s="8"/>
      <c r="AZ1261" s="8" t="s">
        <v>33</v>
      </c>
      <c r="BA1261" s="1" t="s">
        <v>619</v>
      </c>
      <c r="BB1261" s="7">
        <v>912021601</v>
      </c>
      <c r="BC1261" s="8" t="s">
        <v>326</v>
      </c>
    </row>
    <row r="1262" spans="48:55">
      <c r="AV1262" s="62">
        <f t="shared" si="50"/>
        <v>912021701</v>
      </c>
      <c r="AW1262" s="7"/>
      <c r="AX1262" s="7"/>
      <c r="AY1262" s="8"/>
      <c r="AZ1262" s="8" t="s">
        <v>33</v>
      </c>
      <c r="BA1262" s="1" t="s">
        <v>66</v>
      </c>
      <c r="BB1262" s="7">
        <v>912021701</v>
      </c>
      <c r="BC1262" s="8" t="s">
        <v>326</v>
      </c>
    </row>
    <row r="1263" spans="48:55">
      <c r="AV1263" s="62">
        <f t="shared" si="50"/>
        <v>912021705</v>
      </c>
      <c r="AW1263" s="7"/>
      <c r="AX1263" s="7"/>
      <c r="AY1263" s="8"/>
      <c r="AZ1263" s="8" t="s">
        <v>33</v>
      </c>
      <c r="BA1263" s="1" t="s">
        <v>623</v>
      </c>
      <c r="BB1263" s="7">
        <v>912021705</v>
      </c>
      <c r="BC1263" s="8" t="s">
        <v>326</v>
      </c>
    </row>
    <row r="1264" spans="48:55">
      <c r="AV1264" s="62">
        <f t="shared" si="50"/>
        <v>912021706</v>
      </c>
      <c r="AW1264" s="7"/>
      <c r="AX1264" s="7"/>
      <c r="AY1264" s="8"/>
      <c r="AZ1264" s="8" t="s">
        <v>33</v>
      </c>
      <c r="BA1264" s="1" t="s">
        <v>624</v>
      </c>
      <c r="BB1264" s="7">
        <v>912021706</v>
      </c>
      <c r="BC1264" s="8" t="s">
        <v>326</v>
      </c>
    </row>
    <row r="1265" spans="48:55">
      <c r="AV1265" s="62">
        <f t="shared" si="50"/>
        <v>912021707</v>
      </c>
      <c r="AW1265" s="7"/>
      <c r="AX1265" s="7"/>
      <c r="AY1265" s="8"/>
      <c r="AZ1265" s="8" t="s">
        <v>33</v>
      </c>
      <c r="BA1265" s="1" t="s">
        <v>625</v>
      </c>
      <c r="BB1265" s="7">
        <v>912021707</v>
      </c>
      <c r="BC1265" s="8" t="s">
        <v>326</v>
      </c>
    </row>
    <row r="1266" spans="48:55">
      <c r="AV1266" s="62">
        <f t="shared" si="50"/>
        <v>912021708</v>
      </c>
      <c r="AW1266" s="7"/>
      <c r="AX1266" s="7"/>
      <c r="AY1266" s="8"/>
      <c r="AZ1266" s="8" t="s">
        <v>33</v>
      </c>
      <c r="BA1266" s="1" t="s">
        <v>626</v>
      </c>
      <c r="BB1266" s="7">
        <v>912021708</v>
      </c>
      <c r="BC1266" s="8" t="s">
        <v>326</v>
      </c>
    </row>
    <row r="1267" spans="48:55">
      <c r="AV1267" s="62">
        <f t="shared" si="50"/>
        <v>912021709</v>
      </c>
      <c r="AW1267" s="7"/>
      <c r="AX1267" s="7"/>
      <c r="AY1267" s="8"/>
      <c r="AZ1267" s="8" t="s">
        <v>33</v>
      </c>
      <c r="BA1267" s="1" t="s">
        <v>929</v>
      </c>
      <c r="BB1267" s="7">
        <v>912021709</v>
      </c>
      <c r="BC1267" s="8" t="s">
        <v>326</v>
      </c>
    </row>
    <row r="1268" spans="48:55">
      <c r="AV1268" s="62">
        <f t="shared" si="50"/>
        <v>912021710</v>
      </c>
      <c r="AW1268" s="7"/>
      <c r="AX1268" s="7"/>
      <c r="AY1268" s="8"/>
      <c r="AZ1268" s="8" t="s">
        <v>33</v>
      </c>
      <c r="BA1268" s="1" t="s">
        <v>627</v>
      </c>
      <c r="BB1268" s="7">
        <v>912021710</v>
      </c>
      <c r="BC1268" s="8" t="s">
        <v>326</v>
      </c>
    </row>
    <row r="1269" spans="48:55">
      <c r="AV1269" s="62">
        <f t="shared" si="50"/>
        <v>912021711</v>
      </c>
      <c r="AW1269" s="7"/>
      <c r="AX1269" s="7"/>
      <c r="AY1269" s="8"/>
      <c r="AZ1269" s="8" t="s">
        <v>33</v>
      </c>
      <c r="BA1269" s="1" t="s">
        <v>628</v>
      </c>
      <c r="BB1269" s="7">
        <v>912021711</v>
      </c>
      <c r="BC1269" s="8" t="s">
        <v>326</v>
      </c>
    </row>
    <row r="1270" spans="48:55">
      <c r="AV1270" s="62">
        <f t="shared" si="50"/>
        <v>912021712</v>
      </c>
      <c r="AW1270" s="7"/>
      <c r="AX1270" s="7"/>
      <c r="AY1270" s="8"/>
      <c r="AZ1270" s="8" t="s">
        <v>33</v>
      </c>
      <c r="BA1270" s="1" t="s">
        <v>629</v>
      </c>
      <c r="BB1270" s="7">
        <v>912021712</v>
      </c>
      <c r="BC1270" s="8" t="s">
        <v>326</v>
      </c>
    </row>
    <row r="1271" spans="48:55">
      <c r="AV1271" s="62">
        <f t="shared" si="50"/>
        <v>912021713</v>
      </c>
      <c r="AW1271" s="7"/>
      <c r="AX1271" s="7"/>
      <c r="AY1271" s="8"/>
      <c r="AZ1271" s="8" t="s">
        <v>33</v>
      </c>
      <c r="BA1271" s="1" t="s">
        <v>630</v>
      </c>
      <c r="BB1271" s="7">
        <v>912021713</v>
      </c>
      <c r="BC1271" s="8" t="s">
        <v>326</v>
      </c>
    </row>
    <row r="1272" spans="48:55">
      <c r="AV1272" s="62">
        <f t="shared" si="50"/>
        <v>912021801</v>
      </c>
      <c r="AW1272" s="7"/>
      <c r="AX1272" s="7"/>
      <c r="AY1272" s="8"/>
      <c r="AZ1272" s="8" t="s">
        <v>33</v>
      </c>
      <c r="BA1272" s="1" t="s">
        <v>631</v>
      </c>
      <c r="BB1272" s="7">
        <v>912021801</v>
      </c>
      <c r="BC1272" s="8" t="s">
        <v>326</v>
      </c>
    </row>
    <row r="1273" spans="48:55">
      <c r="AV1273" s="62">
        <f t="shared" si="50"/>
        <v>912021802</v>
      </c>
      <c r="AW1273" s="7"/>
      <c r="AX1273" s="7"/>
      <c r="AY1273" s="8"/>
      <c r="AZ1273" s="8" t="s">
        <v>33</v>
      </c>
      <c r="BA1273" s="1" t="s">
        <v>632</v>
      </c>
      <c r="BB1273" s="7">
        <v>912021802</v>
      </c>
      <c r="BC1273" s="8" t="s">
        <v>326</v>
      </c>
    </row>
    <row r="1274" spans="48:55">
      <c r="AV1274" s="62">
        <f t="shared" si="50"/>
        <v>912021803</v>
      </c>
      <c r="AW1274" s="7"/>
      <c r="AX1274" s="7"/>
      <c r="AY1274" s="8"/>
      <c r="AZ1274" s="8" t="s">
        <v>33</v>
      </c>
      <c r="BA1274" s="1" t="s">
        <v>633</v>
      </c>
      <c r="BB1274" s="7">
        <v>912021803</v>
      </c>
      <c r="BC1274" s="8" t="s">
        <v>326</v>
      </c>
    </row>
    <row r="1275" spans="48:55">
      <c r="AV1275" s="62">
        <f t="shared" si="50"/>
        <v>912021804</v>
      </c>
      <c r="AW1275" s="7"/>
      <c r="AX1275" s="7"/>
      <c r="AY1275" s="8"/>
      <c r="AZ1275" s="8" t="s">
        <v>33</v>
      </c>
      <c r="BA1275" s="1" t="s">
        <v>634</v>
      </c>
      <c r="BB1275" s="7">
        <v>912021804</v>
      </c>
      <c r="BC1275" s="8" t="s">
        <v>326</v>
      </c>
    </row>
    <row r="1276" spans="48:55">
      <c r="AV1276" s="62">
        <f t="shared" si="50"/>
        <v>912021805</v>
      </c>
      <c r="AW1276" s="7"/>
      <c r="AX1276" s="7"/>
      <c r="AY1276" s="8"/>
      <c r="AZ1276" s="8" t="s">
        <v>33</v>
      </c>
      <c r="BA1276" s="1" t="s">
        <v>635</v>
      </c>
      <c r="BB1276" s="7">
        <v>912021805</v>
      </c>
      <c r="BC1276" s="8" t="s">
        <v>326</v>
      </c>
    </row>
    <row r="1277" spans="48:55">
      <c r="AV1277" s="62">
        <f t="shared" si="50"/>
        <v>912021806</v>
      </c>
      <c r="AW1277" s="7"/>
      <c r="AX1277" s="7"/>
      <c r="AY1277" s="8"/>
      <c r="AZ1277" s="8" t="s">
        <v>33</v>
      </c>
      <c r="BA1277" s="1" t="s">
        <v>636</v>
      </c>
      <c r="BB1277" s="7">
        <v>912021806</v>
      </c>
      <c r="BC1277" s="8" t="s">
        <v>326</v>
      </c>
    </row>
    <row r="1278" spans="48:55">
      <c r="AV1278" s="62">
        <f t="shared" si="50"/>
        <v>912021807</v>
      </c>
      <c r="AW1278" s="7"/>
      <c r="AX1278" s="7"/>
      <c r="AY1278" s="8"/>
      <c r="AZ1278" s="8" t="s">
        <v>33</v>
      </c>
      <c r="BA1278" s="1" t="s">
        <v>637</v>
      </c>
      <c r="BB1278" s="7">
        <v>912021807</v>
      </c>
      <c r="BC1278" s="8" t="s">
        <v>326</v>
      </c>
    </row>
    <row r="1279" spans="48:55">
      <c r="AV1279" s="62">
        <f t="shared" si="50"/>
        <v>912021808</v>
      </c>
      <c r="AW1279" s="7"/>
      <c r="AX1279" s="7"/>
      <c r="AY1279" s="8"/>
      <c r="AZ1279" s="8" t="s">
        <v>33</v>
      </c>
      <c r="BA1279" s="1" t="s">
        <v>638</v>
      </c>
      <c r="BB1279" s="7">
        <v>912021808</v>
      </c>
      <c r="BC1279" s="8" t="s">
        <v>326</v>
      </c>
    </row>
    <row r="1280" spans="48:55">
      <c r="AV1280" s="62">
        <f t="shared" si="50"/>
        <v>912021809</v>
      </c>
      <c r="AW1280" s="7"/>
      <c r="AX1280" s="7"/>
      <c r="AY1280" s="8"/>
      <c r="AZ1280" s="8" t="s">
        <v>33</v>
      </c>
      <c r="BA1280" s="1" t="s">
        <v>639</v>
      </c>
      <c r="BB1280" s="7">
        <v>912021809</v>
      </c>
      <c r="BC1280" s="8" t="s">
        <v>326</v>
      </c>
    </row>
    <row r="1281" spans="48:55">
      <c r="AV1281" s="62">
        <f t="shared" si="50"/>
        <v>912021810</v>
      </c>
      <c r="AW1281" s="7"/>
      <c r="AX1281" s="7"/>
      <c r="AY1281" s="8"/>
      <c r="AZ1281" s="8" t="s">
        <v>33</v>
      </c>
      <c r="BA1281" s="1" t="s">
        <v>640</v>
      </c>
      <c r="BB1281" s="7">
        <v>912021810</v>
      </c>
      <c r="BC1281" s="8" t="s">
        <v>326</v>
      </c>
    </row>
    <row r="1282" spans="48:55">
      <c r="AV1282" s="62">
        <f t="shared" si="50"/>
        <v>912021811</v>
      </c>
      <c r="AW1282" s="7"/>
      <c r="AX1282" s="7"/>
      <c r="AY1282" s="8"/>
      <c r="AZ1282" s="8" t="s">
        <v>33</v>
      </c>
      <c r="BA1282" s="1" t="s">
        <v>641</v>
      </c>
      <c r="BB1282" s="7">
        <v>912021811</v>
      </c>
      <c r="BC1282" s="8" t="s">
        <v>326</v>
      </c>
    </row>
    <row r="1283" spans="48:55">
      <c r="AV1283" s="62">
        <f t="shared" si="50"/>
        <v>912021901</v>
      </c>
      <c r="AW1283" s="7"/>
      <c r="AX1283" s="7"/>
      <c r="AY1283" s="8"/>
      <c r="AZ1283" s="8" t="s">
        <v>33</v>
      </c>
      <c r="BA1283" s="1" t="s">
        <v>642</v>
      </c>
      <c r="BB1283" s="7">
        <v>912021901</v>
      </c>
      <c r="BC1283" s="8" t="s">
        <v>326</v>
      </c>
    </row>
    <row r="1284" spans="48:55">
      <c r="AV1284" s="62">
        <f t="shared" si="50"/>
        <v>912022001</v>
      </c>
      <c r="AW1284" s="7"/>
      <c r="AX1284" s="7"/>
      <c r="AY1284" s="8"/>
      <c r="AZ1284" s="8" t="s">
        <v>33</v>
      </c>
      <c r="BA1284" s="1" t="s">
        <v>620</v>
      </c>
      <c r="BB1284" s="7">
        <v>912022001</v>
      </c>
      <c r="BC1284" s="8" t="s">
        <v>326</v>
      </c>
    </row>
    <row r="1285" spans="48:55">
      <c r="AV1285" s="62">
        <f t="shared" si="50"/>
        <v>912022101</v>
      </c>
      <c r="AW1285" s="7"/>
      <c r="AX1285" s="7"/>
      <c r="AY1285" s="8"/>
      <c r="AZ1285" s="8" t="s">
        <v>33</v>
      </c>
      <c r="BA1285" s="1" t="s">
        <v>621</v>
      </c>
      <c r="BB1285" s="7">
        <v>912022101</v>
      </c>
      <c r="BC1285" s="8" t="s">
        <v>326</v>
      </c>
    </row>
    <row r="1286" spans="48:55">
      <c r="AV1286" s="62">
        <f t="shared" si="50"/>
        <v>912022201</v>
      </c>
      <c r="AW1286" s="7"/>
      <c r="AX1286" s="7"/>
      <c r="AY1286" s="8"/>
      <c r="AZ1286" s="8" t="s">
        <v>33</v>
      </c>
      <c r="BA1286" s="1" t="s">
        <v>622</v>
      </c>
      <c r="BB1286" s="7">
        <v>912022201</v>
      </c>
      <c r="BC1286" s="8" t="s">
        <v>326</v>
      </c>
    </row>
    <row r="1287" spans="48:55">
      <c r="AV1287" s="62">
        <f t="shared" ref="AV1287:AV1350" si="51">$BB1287</f>
        <v>912030101</v>
      </c>
      <c r="AW1287" s="7"/>
      <c r="AX1287" s="7"/>
      <c r="AY1287" s="8"/>
      <c r="AZ1287" s="8" t="s">
        <v>33</v>
      </c>
      <c r="BA1287" s="1" t="s">
        <v>643</v>
      </c>
      <c r="BB1287" s="7">
        <v>912030101</v>
      </c>
      <c r="BC1287" s="8" t="s">
        <v>326</v>
      </c>
    </row>
    <row r="1288" spans="48:55">
      <c r="AV1288" s="62">
        <f t="shared" si="51"/>
        <v>912030201</v>
      </c>
      <c r="AW1288" s="7"/>
      <c r="AX1288" s="7"/>
      <c r="AY1288" s="8"/>
      <c r="AZ1288" s="8" t="s">
        <v>33</v>
      </c>
      <c r="BA1288" s="1" t="s">
        <v>68</v>
      </c>
      <c r="BB1288" s="7">
        <v>912030201</v>
      </c>
      <c r="BC1288" s="8" t="s">
        <v>326</v>
      </c>
    </row>
    <row r="1289" spans="48:55">
      <c r="AV1289" s="62">
        <f t="shared" si="51"/>
        <v>912030302</v>
      </c>
      <c r="AW1289" s="7"/>
      <c r="AX1289" s="7"/>
      <c r="AY1289" s="8"/>
      <c r="AZ1289" s="8" t="s">
        <v>33</v>
      </c>
      <c r="BA1289" s="1" t="s">
        <v>644</v>
      </c>
      <c r="BB1289" s="7">
        <v>912030302</v>
      </c>
      <c r="BC1289" s="8" t="s">
        <v>326</v>
      </c>
    </row>
    <row r="1290" spans="48:55">
      <c r="AV1290" s="62">
        <f t="shared" si="51"/>
        <v>912030401</v>
      </c>
      <c r="AW1290" s="7"/>
      <c r="AX1290" s="7"/>
      <c r="AY1290" s="8"/>
      <c r="AZ1290" s="8" t="s">
        <v>33</v>
      </c>
      <c r="BA1290" s="1" t="s">
        <v>645</v>
      </c>
      <c r="BB1290" s="7">
        <v>912030401</v>
      </c>
      <c r="BC1290" s="8" t="s">
        <v>326</v>
      </c>
    </row>
    <row r="1291" spans="48:55">
      <c r="AV1291" s="62">
        <f t="shared" si="51"/>
        <v>912030501</v>
      </c>
      <c r="AW1291" s="7"/>
      <c r="AX1291" s="7"/>
      <c r="AY1291" s="8"/>
      <c r="AZ1291" s="8" t="s">
        <v>33</v>
      </c>
      <c r="BA1291" s="1" t="s">
        <v>646</v>
      </c>
      <c r="BB1291" s="7">
        <v>912030501</v>
      </c>
      <c r="BC1291" s="8" t="s">
        <v>326</v>
      </c>
    </row>
    <row r="1292" spans="48:55">
      <c r="AV1292" s="62">
        <f t="shared" si="51"/>
        <v>912030601</v>
      </c>
      <c r="AW1292" s="7"/>
      <c r="AX1292" s="7"/>
      <c r="AY1292" s="8"/>
      <c r="AZ1292" s="8" t="s">
        <v>33</v>
      </c>
      <c r="BA1292" s="1" t="s">
        <v>647</v>
      </c>
      <c r="BB1292" s="7">
        <v>912030601</v>
      </c>
      <c r="BC1292" s="8" t="s">
        <v>326</v>
      </c>
    </row>
    <row r="1293" spans="48:55">
      <c r="AV1293" s="62">
        <f t="shared" si="51"/>
        <v>912030701</v>
      </c>
      <c r="AW1293" s="7"/>
      <c r="AX1293" s="7"/>
      <c r="AY1293" s="8"/>
      <c r="AZ1293" s="8" t="s">
        <v>33</v>
      </c>
      <c r="BA1293" s="1" t="s">
        <v>648</v>
      </c>
      <c r="BB1293" s="7">
        <v>912030701</v>
      </c>
      <c r="BC1293" s="8" t="s">
        <v>326</v>
      </c>
    </row>
    <row r="1294" spans="48:55">
      <c r="AV1294" s="62">
        <f t="shared" si="51"/>
        <v>912030801</v>
      </c>
      <c r="AW1294" s="7"/>
      <c r="AX1294" s="7"/>
      <c r="AY1294" s="8"/>
      <c r="AZ1294" s="8" t="s">
        <v>33</v>
      </c>
      <c r="BA1294" s="1" t="s">
        <v>649</v>
      </c>
      <c r="BB1294" s="7">
        <v>912030801</v>
      </c>
      <c r="BC1294" s="8" t="s">
        <v>326</v>
      </c>
    </row>
    <row r="1295" spans="48:55">
      <c r="AV1295" s="62">
        <f t="shared" si="51"/>
        <v>912031001</v>
      </c>
      <c r="AW1295" s="7"/>
      <c r="AX1295" s="7"/>
      <c r="AY1295" s="8"/>
      <c r="AZ1295" s="8" t="s">
        <v>33</v>
      </c>
      <c r="BA1295" s="1" t="s">
        <v>69</v>
      </c>
      <c r="BB1295" s="7">
        <v>912031001</v>
      </c>
      <c r="BC1295" s="104" t="s">
        <v>326</v>
      </c>
    </row>
    <row r="1296" spans="48:55">
      <c r="AV1296" s="62">
        <f t="shared" si="51"/>
        <v>912031002</v>
      </c>
      <c r="AW1296" s="7"/>
      <c r="AX1296" s="7"/>
      <c r="AY1296" s="8"/>
      <c r="AZ1296" s="8" t="s">
        <v>33</v>
      </c>
      <c r="BA1296" s="1" t="s">
        <v>650</v>
      </c>
      <c r="BB1296" s="7">
        <v>912031002</v>
      </c>
      <c r="BC1296" s="104" t="s">
        <v>326</v>
      </c>
    </row>
    <row r="1297" spans="48:55">
      <c r="AV1297" s="62">
        <f t="shared" si="51"/>
        <v>912031007</v>
      </c>
      <c r="AW1297" s="7"/>
      <c r="AX1297" s="7"/>
      <c r="AY1297" s="8"/>
      <c r="AZ1297" s="8" t="s">
        <v>33</v>
      </c>
      <c r="BA1297" s="1" t="s">
        <v>651</v>
      </c>
      <c r="BB1297" s="7">
        <v>912031007</v>
      </c>
      <c r="BC1297" s="8" t="s">
        <v>326</v>
      </c>
    </row>
    <row r="1298" spans="48:55">
      <c r="AV1298" s="62">
        <f t="shared" si="51"/>
        <v>912031101</v>
      </c>
      <c r="AW1298" s="7"/>
      <c r="AX1298" s="7"/>
      <c r="AY1298" s="8"/>
      <c r="AZ1298" s="8" t="s">
        <v>33</v>
      </c>
      <c r="BA1298" s="1" t="s">
        <v>1277</v>
      </c>
      <c r="BB1298" s="7">
        <v>912031101</v>
      </c>
      <c r="BC1298" s="8" t="s">
        <v>326</v>
      </c>
    </row>
    <row r="1299" spans="48:55">
      <c r="AV1299" s="62">
        <f t="shared" si="51"/>
        <v>912031201</v>
      </c>
      <c r="AW1299" s="7"/>
      <c r="AX1299" s="7"/>
      <c r="AY1299" s="8"/>
      <c r="AZ1299" s="8" t="s">
        <v>33</v>
      </c>
      <c r="BA1299" s="1" t="s">
        <v>652</v>
      </c>
      <c r="BB1299" s="7">
        <v>912031201</v>
      </c>
      <c r="BC1299" s="8" t="s">
        <v>326</v>
      </c>
    </row>
    <row r="1300" spans="48:55">
      <c r="AV1300" s="62">
        <f t="shared" si="51"/>
        <v>912031301</v>
      </c>
      <c r="AW1300" s="7"/>
      <c r="AX1300" s="7"/>
      <c r="AY1300" s="8"/>
      <c r="AZ1300" s="8" t="s">
        <v>33</v>
      </c>
      <c r="BA1300" s="1" t="s">
        <v>653</v>
      </c>
      <c r="BB1300" s="7">
        <v>912031301</v>
      </c>
      <c r="BC1300" s="8" t="s">
        <v>326</v>
      </c>
    </row>
    <row r="1301" spans="48:55">
      <c r="AV1301" s="62">
        <f t="shared" si="51"/>
        <v>912031305</v>
      </c>
      <c r="AW1301" s="7"/>
      <c r="AX1301" s="7"/>
      <c r="AY1301" s="8"/>
      <c r="AZ1301" s="8" t="s">
        <v>33</v>
      </c>
      <c r="BA1301" s="1" t="s">
        <v>1443</v>
      </c>
      <c r="BB1301" s="7">
        <v>912031305</v>
      </c>
      <c r="BC1301" s="8" t="s">
        <v>326</v>
      </c>
    </row>
    <row r="1302" spans="48:55">
      <c r="AV1302" s="62">
        <f t="shared" si="51"/>
        <v>912031401</v>
      </c>
      <c r="AW1302" s="7"/>
      <c r="AX1302" s="7"/>
      <c r="AY1302" s="8"/>
      <c r="AZ1302" s="8" t="s">
        <v>33</v>
      </c>
      <c r="BA1302" s="1" t="s">
        <v>111</v>
      </c>
      <c r="BB1302" s="7">
        <v>912031401</v>
      </c>
      <c r="BC1302" s="8" t="s">
        <v>326</v>
      </c>
    </row>
    <row r="1303" spans="48:55">
      <c r="AV1303" s="62">
        <f t="shared" si="51"/>
        <v>912031411</v>
      </c>
      <c r="AW1303" s="7"/>
      <c r="AX1303" s="7"/>
      <c r="AZ1303" s="8" t="s">
        <v>33</v>
      </c>
      <c r="BA1303" s="1" t="s">
        <v>930</v>
      </c>
      <c r="BB1303" s="7">
        <v>912031411</v>
      </c>
      <c r="BC1303" s="8" t="s">
        <v>326</v>
      </c>
    </row>
    <row r="1304" spans="48:55">
      <c r="AV1304" s="62">
        <f t="shared" si="51"/>
        <v>912031412</v>
      </c>
      <c r="AW1304" s="7"/>
      <c r="AX1304" s="7"/>
      <c r="AZ1304" s="8" t="s">
        <v>33</v>
      </c>
      <c r="BA1304" s="1" t="s">
        <v>654</v>
      </c>
      <c r="BB1304" s="7">
        <v>912031412</v>
      </c>
      <c r="BC1304" s="8" t="s">
        <v>326</v>
      </c>
    </row>
    <row r="1305" spans="48:55">
      <c r="AV1305" s="62">
        <f t="shared" si="51"/>
        <v>912031501</v>
      </c>
      <c r="AW1305" s="7"/>
      <c r="AX1305" s="7"/>
      <c r="AZ1305" s="8" t="s">
        <v>33</v>
      </c>
      <c r="BA1305" s="1" t="s">
        <v>156</v>
      </c>
      <c r="BB1305" s="7">
        <v>912031501</v>
      </c>
      <c r="BC1305" s="8" t="s">
        <v>326</v>
      </c>
    </row>
    <row r="1306" spans="48:55">
      <c r="AV1306" s="62">
        <f t="shared" si="51"/>
        <v>912031502</v>
      </c>
      <c r="AW1306" s="7"/>
      <c r="AX1306" s="7"/>
      <c r="AZ1306" s="8" t="s">
        <v>33</v>
      </c>
      <c r="BA1306" s="1" t="s">
        <v>655</v>
      </c>
      <c r="BB1306" s="7">
        <v>912031502</v>
      </c>
      <c r="BC1306" s="8" t="s">
        <v>326</v>
      </c>
    </row>
    <row r="1307" spans="48:55">
      <c r="AV1307" s="62">
        <f t="shared" si="51"/>
        <v>912031503</v>
      </c>
      <c r="AW1307" s="7"/>
      <c r="AX1307" s="7"/>
      <c r="AZ1307" s="8" t="s">
        <v>33</v>
      </c>
      <c r="BA1307" s="1" t="s">
        <v>656</v>
      </c>
      <c r="BB1307" s="7">
        <v>912031503</v>
      </c>
      <c r="BC1307" s="8" t="s">
        <v>326</v>
      </c>
    </row>
    <row r="1308" spans="48:55">
      <c r="AV1308" s="62">
        <f t="shared" si="51"/>
        <v>912031504</v>
      </c>
      <c r="AW1308" s="7"/>
      <c r="AX1308" s="7"/>
      <c r="AZ1308" s="8" t="s">
        <v>33</v>
      </c>
      <c r="BA1308" s="1" t="s">
        <v>657</v>
      </c>
      <c r="BB1308" s="7">
        <v>912031504</v>
      </c>
      <c r="BC1308" s="8" t="s">
        <v>326</v>
      </c>
    </row>
    <row r="1309" spans="48:55">
      <c r="AV1309" s="62">
        <f t="shared" si="51"/>
        <v>912031601</v>
      </c>
      <c r="AW1309" s="7"/>
      <c r="AX1309" s="7"/>
      <c r="AZ1309" s="8" t="s">
        <v>33</v>
      </c>
      <c r="BA1309" s="1" t="s">
        <v>64</v>
      </c>
      <c r="BB1309" s="7">
        <v>912031601</v>
      </c>
      <c r="BC1309" s="8" t="s">
        <v>326</v>
      </c>
    </row>
    <row r="1310" spans="48:55">
      <c r="AV1310" s="62">
        <f t="shared" si="51"/>
        <v>912031604</v>
      </c>
      <c r="AW1310" s="7"/>
      <c r="AX1310" s="7"/>
      <c r="AZ1310" s="8" t="s">
        <v>33</v>
      </c>
      <c r="BA1310" s="1" t="s">
        <v>1444</v>
      </c>
      <c r="BB1310" s="7">
        <v>912031604</v>
      </c>
      <c r="BC1310" s="8" t="s">
        <v>326</v>
      </c>
    </row>
    <row r="1311" spans="48:55">
      <c r="AV1311" s="62">
        <f t="shared" si="51"/>
        <v>912031701</v>
      </c>
      <c r="AW1311" s="7"/>
      <c r="AX1311" s="7"/>
      <c r="AZ1311" s="8" t="s">
        <v>33</v>
      </c>
      <c r="BA1311" s="1" t="s">
        <v>658</v>
      </c>
      <c r="BB1311" s="7">
        <v>912031701</v>
      </c>
      <c r="BC1311" s="8" t="s">
        <v>326</v>
      </c>
    </row>
    <row r="1312" spans="48:55">
      <c r="AV1312" s="62">
        <f t="shared" si="51"/>
        <v>912031801</v>
      </c>
      <c r="AW1312" s="7"/>
      <c r="AX1312" s="7"/>
      <c r="AZ1312" s="8" t="s">
        <v>33</v>
      </c>
      <c r="BA1312" s="1" t="s">
        <v>659</v>
      </c>
      <c r="BB1312" s="7">
        <v>912031801</v>
      </c>
      <c r="BC1312" s="8" t="s">
        <v>326</v>
      </c>
    </row>
    <row r="1313" spans="48:55">
      <c r="AV1313" s="62">
        <f t="shared" si="51"/>
        <v>912031901</v>
      </c>
      <c r="AW1313" s="7"/>
      <c r="AX1313" s="7"/>
      <c r="AZ1313" s="8" t="s">
        <v>33</v>
      </c>
      <c r="BA1313" s="1" t="s">
        <v>660</v>
      </c>
      <c r="BB1313" s="7">
        <v>912031901</v>
      </c>
      <c r="BC1313" s="8" t="s">
        <v>326</v>
      </c>
    </row>
    <row r="1314" spans="48:55">
      <c r="AV1314" s="62">
        <f t="shared" si="51"/>
        <v>912031907</v>
      </c>
      <c r="AW1314" s="7"/>
      <c r="AX1314" s="7"/>
      <c r="AZ1314" s="8" t="s">
        <v>33</v>
      </c>
      <c r="BA1314" s="1" t="s">
        <v>661</v>
      </c>
      <c r="BB1314" s="7">
        <v>912031907</v>
      </c>
      <c r="BC1314" s="8" t="s">
        <v>326</v>
      </c>
    </row>
    <row r="1315" spans="48:55">
      <c r="AV1315" s="62">
        <f t="shared" si="51"/>
        <v>912032001</v>
      </c>
      <c r="AW1315" s="7"/>
      <c r="AX1315" s="7"/>
      <c r="AZ1315" s="8" t="s">
        <v>33</v>
      </c>
      <c r="BA1315" s="1" t="s">
        <v>662</v>
      </c>
      <c r="BB1315" s="7">
        <v>912032001</v>
      </c>
      <c r="BC1315" s="8" t="s">
        <v>326</v>
      </c>
    </row>
    <row r="1316" spans="48:55">
      <c r="AV1316" s="62">
        <f t="shared" si="51"/>
        <v>912032101</v>
      </c>
      <c r="AW1316" s="7"/>
      <c r="AX1316" s="7"/>
      <c r="AZ1316" s="8" t="s">
        <v>33</v>
      </c>
      <c r="BA1316" s="1" t="s">
        <v>663</v>
      </c>
      <c r="BB1316" s="7">
        <v>912032101</v>
      </c>
      <c r="BC1316" s="8" t="s">
        <v>326</v>
      </c>
    </row>
    <row r="1317" spans="48:55">
      <c r="AV1317" s="62">
        <f t="shared" si="51"/>
        <v>912032201</v>
      </c>
      <c r="AW1317" s="7"/>
      <c r="AX1317" s="7"/>
      <c r="AZ1317" s="8" t="s">
        <v>33</v>
      </c>
      <c r="BA1317" s="1" t="s">
        <v>664</v>
      </c>
      <c r="BB1317" s="7">
        <v>912032201</v>
      </c>
      <c r="BC1317" s="8" t="s">
        <v>326</v>
      </c>
    </row>
    <row r="1318" spans="48:55">
      <c r="AV1318" s="62">
        <f t="shared" si="51"/>
        <v>912032301</v>
      </c>
      <c r="AW1318" s="7"/>
      <c r="AX1318" s="7"/>
      <c r="AZ1318" s="8" t="s">
        <v>33</v>
      </c>
      <c r="BA1318" s="1" t="s">
        <v>665</v>
      </c>
      <c r="BB1318" s="7">
        <v>912032301</v>
      </c>
      <c r="BC1318" s="8" t="s">
        <v>326</v>
      </c>
    </row>
    <row r="1319" spans="48:55">
      <c r="AV1319" s="62">
        <f t="shared" si="51"/>
        <v>912032401</v>
      </c>
      <c r="AW1319" s="7"/>
      <c r="AX1319" s="7"/>
      <c r="AZ1319" s="8" t="s">
        <v>33</v>
      </c>
      <c r="BA1319" s="1" t="s">
        <v>666</v>
      </c>
      <c r="BB1319" s="7">
        <v>912032401</v>
      </c>
      <c r="BC1319" s="8" t="s">
        <v>326</v>
      </c>
    </row>
    <row r="1320" spans="48:55">
      <c r="AV1320" s="62">
        <f t="shared" si="51"/>
        <v>912032501</v>
      </c>
      <c r="AW1320" s="7"/>
      <c r="AX1320" s="7"/>
      <c r="AZ1320" s="8" t="s">
        <v>33</v>
      </c>
      <c r="BA1320" s="1" t="s">
        <v>63</v>
      </c>
      <c r="BB1320" s="7">
        <v>912032501</v>
      </c>
      <c r="BC1320" s="8" t="s">
        <v>326</v>
      </c>
    </row>
    <row r="1321" spans="48:55">
      <c r="AV1321" s="62">
        <f t="shared" si="51"/>
        <v>912032502</v>
      </c>
      <c r="AW1321" s="7"/>
      <c r="AX1321" s="7"/>
      <c r="AZ1321" s="8" t="s">
        <v>33</v>
      </c>
      <c r="BA1321" s="1" t="s">
        <v>667</v>
      </c>
      <c r="BB1321" s="7">
        <v>912032502</v>
      </c>
      <c r="BC1321" s="8" t="s">
        <v>326</v>
      </c>
    </row>
    <row r="1322" spans="48:55">
      <c r="AV1322" s="62">
        <f t="shared" si="51"/>
        <v>912032505</v>
      </c>
      <c r="AW1322" s="7"/>
      <c r="AX1322" s="7"/>
      <c r="AZ1322" s="8" t="s">
        <v>33</v>
      </c>
      <c r="BA1322" s="1" t="s">
        <v>668</v>
      </c>
      <c r="BB1322" s="7">
        <v>912032505</v>
      </c>
      <c r="BC1322" s="8" t="s">
        <v>326</v>
      </c>
    </row>
    <row r="1323" spans="48:55">
      <c r="AV1323" s="62">
        <f t="shared" si="51"/>
        <v>912032509</v>
      </c>
      <c r="AW1323" s="7"/>
      <c r="AX1323" s="7"/>
      <c r="AZ1323" s="8" t="s">
        <v>33</v>
      </c>
      <c r="BA1323" s="1" t="s">
        <v>669</v>
      </c>
      <c r="BB1323" s="7">
        <v>912032509</v>
      </c>
      <c r="BC1323" s="8" t="s">
        <v>326</v>
      </c>
    </row>
    <row r="1324" spans="48:55">
      <c r="AV1324" s="62">
        <f t="shared" si="51"/>
        <v>912032518</v>
      </c>
      <c r="AW1324" s="7"/>
      <c r="AX1324" s="7"/>
      <c r="AZ1324" s="8" t="s">
        <v>33</v>
      </c>
      <c r="BA1324" s="1" t="s">
        <v>670</v>
      </c>
      <c r="BB1324" s="7">
        <v>912032518</v>
      </c>
      <c r="BC1324" s="8" t="s">
        <v>326</v>
      </c>
    </row>
    <row r="1325" spans="48:55">
      <c r="AV1325" s="62">
        <f t="shared" si="51"/>
        <v>912040101</v>
      </c>
      <c r="AW1325" s="7"/>
      <c r="AX1325" s="7"/>
      <c r="AZ1325" s="8" t="s">
        <v>33</v>
      </c>
      <c r="BA1325" s="1" t="s">
        <v>671</v>
      </c>
      <c r="BB1325" s="7">
        <v>912040101</v>
      </c>
      <c r="BC1325" s="8" t="s">
        <v>326</v>
      </c>
    </row>
    <row r="1326" spans="48:55">
      <c r="AV1326" s="62">
        <f t="shared" si="51"/>
        <v>912040102</v>
      </c>
      <c r="AW1326" s="7"/>
      <c r="AX1326" s="7"/>
      <c r="AZ1326" s="8" t="s">
        <v>33</v>
      </c>
      <c r="BA1326" s="1" t="s">
        <v>672</v>
      </c>
      <c r="BB1326" s="7">
        <v>912040102</v>
      </c>
      <c r="BC1326" s="8" t="s">
        <v>326</v>
      </c>
    </row>
    <row r="1327" spans="48:55">
      <c r="AV1327" s="62">
        <f t="shared" si="51"/>
        <v>912040110</v>
      </c>
      <c r="AW1327" s="7"/>
      <c r="AX1327" s="7"/>
      <c r="AZ1327" s="8" t="s">
        <v>33</v>
      </c>
      <c r="BA1327" s="1" t="s">
        <v>673</v>
      </c>
      <c r="BB1327" s="7">
        <v>912040110</v>
      </c>
      <c r="BC1327" s="8" t="s">
        <v>326</v>
      </c>
    </row>
    <row r="1328" spans="48:55">
      <c r="AV1328" s="62">
        <f t="shared" si="51"/>
        <v>912050101</v>
      </c>
      <c r="AW1328" s="7"/>
      <c r="AX1328" s="7"/>
      <c r="AZ1328" s="8" t="s">
        <v>33</v>
      </c>
      <c r="BA1328" s="1" t="s">
        <v>674</v>
      </c>
      <c r="BB1328" s="7">
        <v>912050101</v>
      </c>
      <c r="BC1328" s="8" t="s">
        <v>326</v>
      </c>
    </row>
    <row r="1329" spans="48:55">
      <c r="AV1329" s="62">
        <f t="shared" si="51"/>
        <v>912050201</v>
      </c>
      <c r="AW1329" s="7"/>
      <c r="AX1329" s="7"/>
      <c r="AZ1329" s="8" t="s">
        <v>33</v>
      </c>
      <c r="BA1329" s="1" t="s">
        <v>67</v>
      </c>
      <c r="BB1329" s="7">
        <v>912050201</v>
      </c>
      <c r="BC1329" s="8" t="s">
        <v>326</v>
      </c>
    </row>
    <row r="1330" spans="48:55">
      <c r="AV1330" s="62">
        <f t="shared" si="51"/>
        <v>912050301</v>
      </c>
      <c r="AW1330" s="7"/>
      <c r="AX1330" s="7"/>
      <c r="AZ1330" s="8" t="s">
        <v>33</v>
      </c>
      <c r="BA1330" s="1" t="s">
        <v>70</v>
      </c>
      <c r="BB1330" s="7">
        <v>912050301</v>
      </c>
      <c r="BC1330" s="8" t="s">
        <v>326</v>
      </c>
    </row>
    <row r="1331" spans="48:55">
      <c r="AV1331" s="62">
        <f t="shared" si="51"/>
        <v>912050401</v>
      </c>
      <c r="AW1331" s="7"/>
      <c r="AX1331" s="7"/>
      <c r="AZ1331" s="8" t="s">
        <v>33</v>
      </c>
      <c r="BA1331" s="1" t="s">
        <v>65</v>
      </c>
      <c r="BB1331" s="7">
        <v>912050401</v>
      </c>
      <c r="BC1331" s="8" t="s">
        <v>326</v>
      </c>
    </row>
    <row r="1332" spans="48:55">
      <c r="AV1332" s="62">
        <f t="shared" si="51"/>
        <v>912050415</v>
      </c>
      <c r="AW1332" s="7"/>
      <c r="AX1332" s="7"/>
      <c r="AZ1332" s="8" t="s">
        <v>33</v>
      </c>
      <c r="BA1332" s="1" t="s">
        <v>675</v>
      </c>
      <c r="BB1332" s="7">
        <v>912050415</v>
      </c>
      <c r="BC1332" s="8" t="s">
        <v>326</v>
      </c>
    </row>
    <row r="1333" spans="48:55">
      <c r="AV1333" s="62">
        <f t="shared" si="51"/>
        <v>912070101</v>
      </c>
      <c r="AW1333" s="7"/>
      <c r="AX1333" s="7"/>
      <c r="AZ1333" s="8" t="s">
        <v>33</v>
      </c>
      <c r="BA1333" s="1" t="s">
        <v>676</v>
      </c>
      <c r="BB1333" s="7">
        <v>912070101</v>
      </c>
      <c r="BC1333" s="8" t="s">
        <v>326</v>
      </c>
    </row>
    <row r="1334" spans="48:55">
      <c r="AV1334" s="62">
        <f t="shared" si="51"/>
        <v>912080102</v>
      </c>
      <c r="AW1334" s="7"/>
      <c r="AX1334" s="7"/>
      <c r="AZ1334" s="8" t="s">
        <v>33</v>
      </c>
      <c r="BA1334" s="1" t="s">
        <v>677</v>
      </c>
      <c r="BB1334" s="7">
        <v>912080102</v>
      </c>
      <c r="BC1334" s="8" t="s">
        <v>326</v>
      </c>
    </row>
    <row r="1335" spans="48:55">
      <c r="AV1335" s="62">
        <f t="shared" si="51"/>
        <v>912080103</v>
      </c>
      <c r="AW1335" s="7"/>
      <c r="AX1335" s="7"/>
      <c r="AZ1335" s="8" t="s">
        <v>33</v>
      </c>
      <c r="BA1335" s="1" t="s">
        <v>587</v>
      </c>
      <c r="BB1335" s="7">
        <v>912080103</v>
      </c>
      <c r="BC1335" s="8" t="s">
        <v>326</v>
      </c>
    </row>
    <row r="1336" spans="48:55">
      <c r="AV1336" s="62">
        <f t="shared" si="51"/>
        <v>912080104</v>
      </c>
      <c r="AW1336" s="7"/>
      <c r="AX1336" s="7"/>
      <c r="AZ1336" s="8" t="s">
        <v>33</v>
      </c>
      <c r="BA1336" s="1" t="s">
        <v>588</v>
      </c>
      <c r="BB1336" s="7">
        <v>912080104</v>
      </c>
      <c r="BC1336" s="8" t="s">
        <v>326</v>
      </c>
    </row>
    <row r="1337" spans="48:55">
      <c r="AV1337" s="62">
        <f t="shared" si="51"/>
        <v>912080105</v>
      </c>
      <c r="AW1337" s="7"/>
      <c r="AX1337" s="7"/>
      <c r="AZ1337" s="8" t="s">
        <v>33</v>
      </c>
      <c r="BA1337" s="1" t="s">
        <v>589</v>
      </c>
      <c r="BB1337" s="7">
        <v>912080105</v>
      </c>
      <c r="BC1337" s="8" t="s">
        <v>326</v>
      </c>
    </row>
    <row r="1338" spans="48:55">
      <c r="AV1338" s="62">
        <f t="shared" si="51"/>
        <v>912080106</v>
      </c>
      <c r="AW1338" s="7"/>
      <c r="AX1338" s="7"/>
      <c r="AZ1338" s="8" t="s">
        <v>33</v>
      </c>
      <c r="BA1338" s="1" t="s">
        <v>618</v>
      </c>
      <c r="BB1338" s="7">
        <v>912080106</v>
      </c>
      <c r="BC1338" s="8" t="s">
        <v>326</v>
      </c>
    </row>
    <row r="1339" spans="48:55">
      <c r="AV1339" s="62">
        <f t="shared" si="51"/>
        <v>912080107</v>
      </c>
      <c r="AW1339" s="7"/>
      <c r="AX1339" s="7"/>
      <c r="AZ1339" s="8" t="s">
        <v>33</v>
      </c>
      <c r="BA1339" s="1" t="s">
        <v>591</v>
      </c>
      <c r="BB1339" s="7">
        <v>912080107</v>
      </c>
      <c r="BC1339" s="8" t="s">
        <v>326</v>
      </c>
    </row>
    <row r="1340" spans="48:55">
      <c r="AV1340" s="62">
        <f t="shared" si="51"/>
        <v>912090101</v>
      </c>
      <c r="AW1340" s="7"/>
      <c r="AX1340" s="7"/>
      <c r="AZ1340" s="8" t="s">
        <v>33</v>
      </c>
      <c r="BA1340" s="1" t="s">
        <v>885</v>
      </c>
      <c r="BB1340" s="7">
        <v>912090101</v>
      </c>
      <c r="BC1340" s="8" t="s">
        <v>326</v>
      </c>
    </row>
    <row r="1341" spans="48:55">
      <c r="AV1341" s="62">
        <f t="shared" si="51"/>
        <v>609010101</v>
      </c>
      <c r="AW1341" s="7"/>
      <c r="AX1341" s="7"/>
      <c r="AZ1341" s="8" t="s">
        <v>44</v>
      </c>
      <c r="BA1341" s="105" t="s">
        <v>98</v>
      </c>
      <c r="BB1341" s="7">
        <v>609010101</v>
      </c>
      <c r="BC1341" s="8" t="s">
        <v>1121</v>
      </c>
    </row>
    <row r="1342" spans="48:55">
      <c r="AV1342" s="62">
        <f t="shared" si="51"/>
        <v>609010102</v>
      </c>
      <c r="AW1342" s="7"/>
      <c r="AX1342" s="7"/>
      <c r="AZ1342" s="8" t="s">
        <v>44</v>
      </c>
      <c r="BA1342" s="105" t="s">
        <v>581</v>
      </c>
      <c r="BB1342" s="7">
        <v>609010102</v>
      </c>
      <c r="BC1342" s="8" t="s">
        <v>1121</v>
      </c>
    </row>
    <row r="1343" spans="48:55">
      <c r="AV1343" s="62">
        <f t="shared" si="51"/>
        <v>609010103</v>
      </c>
      <c r="AW1343" s="7"/>
      <c r="AX1343" s="7"/>
      <c r="AZ1343" s="8" t="s">
        <v>44</v>
      </c>
      <c r="BA1343" s="105" t="s">
        <v>99</v>
      </c>
      <c r="BB1343" s="7">
        <v>609010103</v>
      </c>
      <c r="BC1343" s="8" t="s">
        <v>1121</v>
      </c>
    </row>
    <row r="1344" spans="48:55">
      <c r="AV1344" s="62">
        <f t="shared" si="51"/>
        <v>609010104</v>
      </c>
      <c r="AW1344" s="7"/>
      <c r="AX1344" s="7"/>
      <c r="AZ1344" s="8" t="s">
        <v>44</v>
      </c>
      <c r="BA1344" s="105" t="s">
        <v>1796</v>
      </c>
      <c r="BB1344" s="7">
        <v>609010104</v>
      </c>
      <c r="BC1344" s="8" t="s">
        <v>1121</v>
      </c>
    </row>
    <row r="1345" spans="48:55">
      <c r="AV1345" s="62">
        <f t="shared" si="51"/>
        <v>609020101</v>
      </c>
      <c r="AW1345" s="7"/>
      <c r="AX1345" s="7"/>
      <c r="AZ1345" s="8" t="s">
        <v>44</v>
      </c>
      <c r="BA1345" s="105" t="s">
        <v>100</v>
      </c>
      <c r="BB1345" s="7">
        <v>609020101</v>
      </c>
      <c r="BC1345" s="8" t="s">
        <v>1121</v>
      </c>
    </row>
    <row r="1346" spans="48:55">
      <c r="AV1346" s="62">
        <f t="shared" si="51"/>
        <v>609020102</v>
      </c>
      <c r="AW1346" s="7"/>
      <c r="AX1346" s="7"/>
      <c r="AZ1346" s="8" t="s">
        <v>44</v>
      </c>
      <c r="BA1346" s="105" t="s">
        <v>967</v>
      </c>
      <c r="BB1346" s="7">
        <v>609020102</v>
      </c>
      <c r="BC1346" s="8" t="s">
        <v>1121</v>
      </c>
    </row>
    <row r="1347" spans="48:55">
      <c r="AV1347" s="62">
        <f t="shared" si="51"/>
        <v>609020103</v>
      </c>
      <c r="AW1347" s="7"/>
      <c r="AX1347" s="7"/>
      <c r="AZ1347" s="8" t="s">
        <v>44</v>
      </c>
      <c r="BA1347" s="105" t="s">
        <v>968</v>
      </c>
      <c r="BB1347" s="7">
        <v>609020103</v>
      </c>
      <c r="BC1347" s="8" t="s">
        <v>1121</v>
      </c>
    </row>
    <row r="1348" spans="48:55">
      <c r="AV1348" s="62">
        <f t="shared" si="51"/>
        <v>609020104</v>
      </c>
      <c r="AW1348" s="7"/>
      <c r="AX1348" s="7"/>
      <c r="AZ1348" s="8" t="s">
        <v>44</v>
      </c>
      <c r="BA1348" s="105" t="s">
        <v>1797</v>
      </c>
      <c r="BB1348" s="7">
        <v>609020104</v>
      </c>
      <c r="BC1348" s="8" t="s">
        <v>1121</v>
      </c>
    </row>
    <row r="1349" spans="48:55">
      <c r="AV1349" s="62">
        <f t="shared" si="51"/>
        <v>609020105</v>
      </c>
      <c r="AW1349" s="7"/>
      <c r="AX1349" s="7"/>
      <c r="AZ1349" s="8" t="s">
        <v>44</v>
      </c>
      <c r="BA1349" s="105" t="s">
        <v>101</v>
      </c>
      <c r="BB1349" s="7">
        <v>609020105</v>
      </c>
      <c r="BC1349" s="8" t="s">
        <v>1121</v>
      </c>
    </row>
    <row r="1350" spans="48:55">
      <c r="AV1350" s="62">
        <f t="shared" si="51"/>
        <v>609020106</v>
      </c>
      <c r="AW1350" s="7"/>
      <c r="AX1350" s="7"/>
      <c r="AZ1350" s="8" t="s">
        <v>44</v>
      </c>
      <c r="BA1350" s="105" t="s">
        <v>102</v>
      </c>
      <c r="BB1350" s="7">
        <v>609020106</v>
      </c>
      <c r="BC1350" s="8" t="s">
        <v>1121</v>
      </c>
    </row>
    <row r="1351" spans="48:55">
      <c r="AV1351" s="62">
        <f t="shared" ref="AV1351:AV1414" si="52">$BB1351</f>
        <v>609020107</v>
      </c>
      <c r="AW1351" s="7"/>
      <c r="AX1351" s="7"/>
      <c r="AZ1351" s="8" t="s">
        <v>44</v>
      </c>
      <c r="BA1351" s="105" t="s">
        <v>1798</v>
      </c>
      <c r="BB1351" s="7">
        <v>609020107</v>
      </c>
      <c r="BC1351" s="8" t="s">
        <v>1121</v>
      </c>
    </row>
    <row r="1352" spans="48:55">
      <c r="AV1352" s="62">
        <f t="shared" si="52"/>
        <v>609030101</v>
      </c>
      <c r="AW1352" s="7"/>
      <c r="AX1352" s="7"/>
      <c r="AZ1352" s="8" t="s">
        <v>44</v>
      </c>
      <c r="BA1352" s="105" t="s">
        <v>1799</v>
      </c>
      <c r="BB1352" s="7">
        <v>609030101</v>
      </c>
      <c r="BC1352" s="8" t="s">
        <v>1121</v>
      </c>
    </row>
    <row r="1353" spans="48:55">
      <c r="AV1353" s="62">
        <f t="shared" si="52"/>
        <v>609030102</v>
      </c>
      <c r="AW1353" s="7"/>
      <c r="AX1353" s="7"/>
      <c r="AZ1353" s="8" t="s">
        <v>44</v>
      </c>
      <c r="BA1353" s="105" t="s">
        <v>104</v>
      </c>
      <c r="BB1353" s="7">
        <v>609030102</v>
      </c>
      <c r="BC1353" s="8" t="s">
        <v>1121</v>
      </c>
    </row>
    <row r="1354" spans="48:55">
      <c r="AV1354" s="62">
        <f t="shared" si="52"/>
        <v>609030103</v>
      </c>
      <c r="AW1354" s="7"/>
      <c r="AX1354" s="7"/>
      <c r="AZ1354" s="8" t="s">
        <v>44</v>
      </c>
      <c r="BA1354" s="105" t="s">
        <v>1800</v>
      </c>
      <c r="BB1354" s="7">
        <v>609030103</v>
      </c>
      <c r="BC1354" s="8" t="s">
        <v>1121</v>
      </c>
    </row>
    <row r="1355" spans="48:55">
      <c r="AV1355" s="62">
        <f t="shared" si="52"/>
        <v>609030104</v>
      </c>
      <c r="AW1355" s="7"/>
      <c r="AX1355" s="7"/>
      <c r="AZ1355" s="8" t="s">
        <v>44</v>
      </c>
      <c r="BA1355" s="105" t="s">
        <v>103</v>
      </c>
      <c r="BB1355" s="7">
        <v>609030104</v>
      </c>
      <c r="BC1355" s="8" t="s">
        <v>1121</v>
      </c>
    </row>
    <row r="1356" spans="48:55">
      <c r="AV1356" s="62">
        <f t="shared" si="52"/>
        <v>609030105</v>
      </c>
      <c r="AW1356" s="7"/>
      <c r="AX1356" s="7"/>
      <c r="AZ1356" s="8" t="s">
        <v>44</v>
      </c>
      <c r="BA1356" s="105" t="s">
        <v>1801</v>
      </c>
      <c r="BB1356" s="7">
        <v>609030105</v>
      </c>
      <c r="BC1356" s="8" t="s">
        <v>1121</v>
      </c>
    </row>
    <row r="1357" spans="48:55">
      <c r="AV1357" s="62">
        <f t="shared" si="52"/>
        <v>609040101</v>
      </c>
      <c r="AW1357" s="7"/>
      <c r="AX1357" s="7"/>
      <c r="AZ1357" s="8" t="s">
        <v>44</v>
      </c>
      <c r="BA1357" s="105" t="s">
        <v>1802</v>
      </c>
      <c r="BB1357" s="7">
        <v>609040101</v>
      </c>
      <c r="BC1357" s="8" t="s">
        <v>1121</v>
      </c>
    </row>
    <row r="1358" spans="48:55">
      <c r="AV1358" s="62">
        <f t="shared" si="52"/>
        <v>609040102</v>
      </c>
      <c r="AW1358" s="7"/>
      <c r="AX1358" s="7"/>
      <c r="AZ1358" s="8" t="s">
        <v>44</v>
      </c>
      <c r="BA1358" s="105" t="s">
        <v>1803</v>
      </c>
      <c r="BB1358" s="7">
        <v>609040102</v>
      </c>
      <c r="BC1358" s="8" t="s">
        <v>1121</v>
      </c>
    </row>
    <row r="1359" spans="48:55">
      <c r="AV1359" s="62">
        <f t="shared" si="52"/>
        <v>609040103</v>
      </c>
      <c r="AW1359" s="7"/>
      <c r="AX1359" s="7"/>
      <c r="AZ1359" s="8" t="s">
        <v>44</v>
      </c>
      <c r="BA1359" s="105" t="s">
        <v>582</v>
      </c>
      <c r="BB1359" s="7">
        <v>609040103</v>
      </c>
      <c r="BC1359" s="8" t="s">
        <v>1121</v>
      </c>
    </row>
    <row r="1360" spans="48:55">
      <c r="AV1360" s="62">
        <f t="shared" si="52"/>
        <v>609040104</v>
      </c>
      <c r="AW1360" s="7"/>
      <c r="AX1360" s="7"/>
      <c r="AZ1360" s="8" t="s">
        <v>44</v>
      </c>
      <c r="BA1360" s="105" t="s">
        <v>1804</v>
      </c>
      <c r="BB1360" s="7">
        <v>609040104</v>
      </c>
      <c r="BC1360" s="8" t="s">
        <v>1121</v>
      </c>
    </row>
    <row r="1361" spans="48:55">
      <c r="AV1361" s="62">
        <f t="shared" si="52"/>
        <v>609040105</v>
      </c>
      <c r="AW1361" s="7"/>
      <c r="AX1361" s="7"/>
      <c r="AZ1361" s="8" t="s">
        <v>44</v>
      </c>
      <c r="BA1361" s="105" t="s">
        <v>583</v>
      </c>
      <c r="BB1361" s="7">
        <v>609040105</v>
      </c>
      <c r="BC1361" s="8" t="s">
        <v>1121</v>
      </c>
    </row>
    <row r="1362" spans="48:55">
      <c r="AV1362" s="62">
        <f t="shared" si="52"/>
        <v>609040106</v>
      </c>
      <c r="AW1362" s="7"/>
      <c r="AX1362" s="7"/>
      <c r="AZ1362" s="8" t="s">
        <v>44</v>
      </c>
      <c r="BA1362" s="105" t="s">
        <v>1805</v>
      </c>
      <c r="BB1362" s="7">
        <v>609040106</v>
      </c>
      <c r="BC1362" s="8" t="s">
        <v>1121</v>
      </c>
    </row>
    <row r="1363" spans="48:55">
      <c r="AV1363" s="62">
        <f t="shared" si="52"/>
        <v>609040107</v>
      </c>
      <c r="AW1363" s="7"/>
      <c r="AX1363" s="7"/>
      <c r="AZ1363" s="8" t="s">
        <v>44</v>
      </c>
      <c r="BA1363" s="105" t="s">
        <v>1806</v>
      </c>
      <c r="BB1363" s="7">
        <v>609040107</v>
      </c>
      <c r="BC1363" s="8" t="s">
        <v>1121</v>
      </c>
    </row>
    <row r="1364" spans="48:55">
      <c r="AV1364" s="62">
        <f t="shared" si="52"/>
        <v>609050101</v>
      </c>
      <c r="AW1364" s="7"/>
      <c r="AX1364" s="7"/>
      <c r="AZ1364" s="8" t="s">
        <v>44</v>
      </c>
      <c r="BA1364" s="105" t="s">
        <v>1807</v>
      </c>
      <c r="BB1364" s="7">
        <v>609050101</v>
      </c>
      <c r="BC1364" s="8" t="s">
        <v>1121</v>
      </c>
    </row>
    <row r="1365" spans="48:55">
      <c r="AV1365" s="62">
        <f t="shared" si="52"/>
        <v>609050102</v>
      </c>
      <c r="AW1365" s="7"/>
      <c r="AX1365" s="7"/>
      <c r="AZ1365" s="8" t="s">
        <v>44</v>
      </c>
      <c r="BA1365" s="105" t="s">
        <v>584</v>
      </c>
      <c r="BB1365" s="7">
        <v>609050102</v>
      </c>
      <c r="BC1365" s="8" t="s">
        <v>1121</v>
      </c>
    </row>
    <row r="1366" spans="48:55">
      <c r="AV1366" s="62">
        <f t="shared" si="52"/>
        <v>609050103</v>
      </c>
      <c r="AW1366" s="7"/>
      <c r="AX1366" s="7"/>
      <c r="AZ1366" s="8" t="s">
        <v>44</v>
      </c>
      <c r="BA1366" s="105" t="s">
        <v>585</v>
      </c>
      <c r="BB1366" s="7">
        <v>609050103</v>
      </c>
      <c r="BC1366" s="8" t="s">
        <v>1121</v>
      </c>
    </row>
    <row r="1367" spans="48:55">
      <c r="AV1367" s="62">
        <f t="shared" si="52"/>
        <v>609050104</v>
      </c>
      <c r="AW1367" s="7"/>
      <c r="AX1367" s="7"/>
      <c r="AZ1367" s="8" t="s">
        <v>44</v>
      </c>
      <c r="BA1367" s="105" t="s">
        <v>586</v>
      </c>
      <c r="BB1367" s="7">
        <v>609050104</v>
      </c>
      <c r="BC1367" s="8" t="s">
        <v>1121</v>
      </c>
    </row>
    <row r="1368" spans="48:55">
      <c r="AV1368" s="62">
        <f t="shared" si="52"/>
        <v>609050105</v>
      </c>
      <c r="AW1368" s="7"/>
      <c r="AX1368" s="7"/>
      <c r="AZ1368" s="8" t="s">
        <v>44</v>
      </c>
      <c r="BA1368" s="105" t="s">
        <v>1808</v>
      </c>
      <c r="BB1368" s="7">
        <v>609050105</v>
      </c>
      <c r="BC1368" s="8" t="s">
        <v>1121</v>
      </c>
    </row>
    <row r="1369" spans="48:55">
      <c r="AV1369" s="62">
        <f t="shared" si="52"/>
        <v>609050106</v>
      </c>
      <c r="AW1369" s="7"/>
      <c r="AX1369" s="7"/>
      <c r="AZ1369" s="8" t="s">
        <v>44</v>
      </c>
      <c r="BA1369" s="105" t="s">
        <v>1809</v>
      </c>
      <c r="BB1369" s="7">
        <v>609050106</v>
      </c>
      <c r="BC1369" s="8" t="s">
        <v>1121</v>
      </c>
    </row>
    <row r="1370" spans="48:55">
      <c r="AV1370" s="62">
        <f t="shared" si="52"/>
        <v>609060101</v>
      </c>
      <c r="AW1370" s="7"/>
      <c r="AX1370" s="7"/>
      <c r="AZ1370" s="8" t="s">
        <v>44</v>
      </c>
      <c r="BA1370" s="105" t="s">
        <v>1810</v>
      </c>
      <c r="BB1370" s="7">
        <v>609060101</v>
      </c>
      <c r="BC1370" s="8" t="s">
        <v>1121</v>
      </c>
    </row>
    <row r="1371" spans="48:55">
      <c r="AV1371" s="62">
        <f t="shared" si="52"/>
        <v>609060102</v>
      </c>
      <c r="AW1371" s="7"/>
      <c r="AX1371" s="7"/>
      <c r="AZ1371" s="8" t="s">
        <v>44</v>
      </c>
      <c r="BA1371" s="105" t="s">
        <v>977</v>
      </c>
      <c r="BB1371" s="7">
        <v>609060102</v>
      </c>
      <c r="BC1371" s="8" t="s">
        <v>1121</v>
      </c>
    </row>
    <row r="1372" spans="48:55">
      <c r="AV1372" s="62">
        <f t="shared" si="52"/>
        <v>609060103</v>
      </c>
      <c r="AW1372" s="7"/>
      <c r="AX1372" s="7"/>
      <c r="AZ1372" s="8" t="s">
        <v>44</v>
      </c>
      <c r="BA1372" s="105" t="s">
        <v>1811</v>
      </c>
      <c r="BB1372" s="7">
        <v>609060103</v>
      </c>
      <c r="BC1372" s="8" t="s">
        <v>1121</v>
      </c>
    </row>
    <row r="1373" spans="48:55">
      <c r="AV1373" s="62">
        <f t="shared" si="52"/>
        <v>609060104</v>
      </c>
      <c r="AW1373" s="7"/>
      <c r="AX1373" s="7"/>
      <c r="AZ1373" s="8" t="s">
        <v>44</v>
      </c>
      <c r="BA1373" s="105" t="s">
        <v>982</v>
      </c>
      <c r="BB1373" s="7">
        <v>609060104</v>
      </c>
      <c r="BC1373" s="8" t="s">
        <v>1121</v>
      </c>
    </row>
    <row r="1374" spans="48:55">
      <c r="AV1374" s="62">
        <f t="shared" si="52"/>
        <v>609060105</v>
      </c>
      <c r="AW1374" s="7"/>
      <c r="AX1374" s="7"/>
      <c r="AZ1374" s="8" t="s">
        <v>44</v>
      </c>
      <c r="BA1374" s="105" t="s">
        <v>983</v>
      </c>
      <c r="BB1374" s="7">
        <v>609060105</v>
      </c>
      <c r="BC1374" s="8" t="s">
        <v>1121</v>
      </c>
    </row>
    <row r="1375" spans="48:55">
      <c r="AV1375" s="62">
        <f t="shared" si="52"/>
        <v>609060106</v>
      </c>
      <c r="AW1375" s="7"/>
      <c r="AX1375" s="7"/>
      <c r="AZ1375" s="8" t="s">
        <v>44</v>
      </c>
      <c r="BA1375" s="105" t="s">
        <v>1812</v>
      </c>
      <c r="BB1375" s="7">
        <v>609060106</v>
      </c>
      <c r="BC1375" s="8" t="s">
        <v>1121</v>
      </c>
    </row>
    <row r="1376" spans="48:55">
      <c r="AV1376" s="62">
        <f t="shared" si="52"/>
        <v>610010101</v>
      </c>
      <c r="AW1376" s="7"/>
      <c r="AX1376" s="7"/>
      <c r="AZ1376" s="8" t="s">
        <v>44</v>
      </c>
      <c r="BA1376" s="105" t="s">
        <v>138</v>
      </c>
      <c r="BB1376" s="7">
        <v>610010101</v>
      </c>
      <c r="BC1376" s="8" t="s">
        <v>1123</v>
      </c>
    </row>
    <row r="1377" spans="48:55">
      <c r="AV1377" s="62">
        <f t="shared" si="52"/>
        <v>610010102</v>
      </c>
      <c r="AW1377" s="7"/>
      <c r="AX1377" s="7"/>
      <c r="AZ1377" s="8" t="s">
        <v>44</v>
      </c>
      <c r="BA1377" s="105" t="s">
        <v>139</v>
      </c>
      <c r="BB1377" s="7">
        <v>610010102</v>
      </c>
      <c r="BC1377" s="8" t="s">
        <v>1123</v>
      </c>
    </row>
    <row r="1378" spans="48:55">
      <c r="AV1378" s="62">
        <f t="shared" si="52"/>
        <v>610010103</v>
      </c>
      <c r="AW1378" s="7"/>
      <c r="AX1378" s="7"/>
      <c r="AZ1378" s="8" t="s">
        <v>44</v>
      </c>
      <c r="BA1378" s="105" t="s">
        <v>1813</v>
      </c>
      <c r="BB1378" s="7">
        <v>610010103</v>
      </c>
      <c r="BC1378" s="8" t="s">
        <v>1123</v>
      </c>
    </row>
    <row r="1379" spans="48:55">
      <c r="AV1379" s="62">
        <f t="shared" si="52"/>
        <v>610010104</v>
      </c>
      <c r="AW1379" s="7"/>
      <c r="AX1379" s="7"/>
      <c r="AZ1379" s="8" t="s">
        <v>44</v>
      </c>
      <c r="BA1379" s="105" t="s">
        <v>1814</v>
      </c>
      <c r="BB1379" s="7">
        <v>610010104</v>
      </c>
      <c r="BC1379" s="8" t="s">
        <v>1123</v>
      </c>
    </row>
    <row r="1380" spans="48:55">
      <c r="AV1380" s="62">
        <f t="shared" si="52"/>
        <v>610010105</v>
      </c>
      <c r="AW1380" s="7"/>
      <c r="AX1380" s="7"/>
      <c r="AZ1380" s="8" t="s">
        <v>44</v>
      </c>
      <c r="BA1380" s="105" t="s">
        <v>140</v>
      </c>
      <c r="BB1380" s="7">
        <v>610010105</v>
      </c>
      <c r="BC1380" s="8" t="s">
        <v>1123</v>
      </c>
    </row>
    <row r="1381" spans="48:55">
      <c r="AV1381" s="62">
        <f t="shared" si="52"/>
        <v>610010106</v>
      </c>
      <c r="AW1381" s="7"/>
      <c r="AX1381" s="7"/>
      <c r="AZ1381" s="8" t="s">
        <v>44</v>
      </c>
      <c r="BA1381" s="105" t="s">
        <v>1815</v>
      </c>
      <c r="BB1381" s="7">
        <v>610010106</v>
      </c>
      <c r="BC1381" s="8" t="s">
        <v>1123</v>
      </c>
    </row>
    <row r="1382" spans="48:55">
      <c r="AV1382" s="62">
        <f t="shared" si="52"/>
        <v>610010107</v>
      </c>
      <c r="AW1382" s="7"/>
      <c r="AX1382" s="7"/>
      <c r="AZ1382" s="8" t="s">
        <v>44</v>
      </c>
      <c r="BA1382" s="105" t="s">
        <v>1816</v>
      </c>
      <c r="BB1382" s="7">
        <v>610010107</v>
      </c>
      <c r="BC1382" s="8" t="s">
        <v>1123</v>
      </c>
    </row>
    <row r="1383" spans="48:55">
      <c r="AV1383" s="62">
        <f t="shared" si="52"/>
        <v>610020101</v>
      </c>
      <c r="AW1383" s="7"/>
      <c r="AX1383" s="7"/>
      <c r="AZ1383" s="8" t="s">
        <v>44</v>
      </c>
      <c r="BA1383" s="105" t="s">
        <v>141</v>
      </c>
      <c r="BB1383" s="7">
        <v>610020101</v>
      </c>
      <c r="BC1383" s="8" t="s">
        <v>1123</v>
      </c>
    </row>
    <row r="1384" spans="48:55">
      <c r="AV1384" s="62">
        <f t="shared" si="52"/>
        <v>610020102</v>
      </c>
      <c r="AW1384" s="7"/>
      <c r="AX1384" s="7"/>
      <c r="AZ1384" s="8" t="s">
        <v>44</v>
      </c>
      <c r="BA1384" s="105" t="s">
        <v>1817</v>
      </c>
      <c r="BB1384" s="7">
        <v>610020102</v>
      </c>
      <c r="BC1384" s="8" t="s">
        <v>1123</v>
      </c>
    </row>
    <row r="1385" spans="48:55">
      <c r="AV1385" s="62">
        <f t="shared" si="52"/>
        <v>610020103</v>
      </c>
      <c r="AW1385" s="7"/>
      <c r="AX1385" s="7"/>
      <c r="AZ1385" s="8" t="s">
        <v>44</v>
      </c>
      <c r="BA1385" s="105" t="s">
        <v>142</v>
      </c>
      <c r="BB1385" s="7">
        <v>610020103</v>
      </c>
      <c r="BC1385" s="8" t="s">
        <v>1123</v>
      </c>
    </row>
    <row r="1386" spans="48:55">
      <c r="AV1386" s="62">
        <f t="shared" si="52"/>
        <v>610020104</v>
      </c>
      <c r="AW1386" s="7"/>
      <c r="AX1386" s="7"/>
      <c r="AZ1386" s="8" t="s">
        <v>44</v>
      </c>
      <c r="BA1386" s="105" t="s">
        <v>143</v>
      </c>
      <c r="BB1386" s="7">
        <v>610020104</v>
      </c>
      <c r="BC1386" s="8" t="s">
        <v>1123</v>
      </c>
    </row>
    <row r="1387" spans="48:55">
      <c r="AV1387" s="62">
        <f t="shared" si="52"/>
        <v>610020105</v>
      </c>
      <c r="AW1387" s="7"/>
      <c r="AX1387" s="7"/>
      <c r="AZ1387" s="8" t="s">
        <v>44</v>
      </c>
      <c r="BA1387" s="105" t="s">
        <v>1818</v>
      </c>
      <c r="BB1387" s="7">
        <v>610020105</v>
      </c>
      <c r="BC1387" s="8" t="s">
        <v>1123</v>
      </c>
    </row>
    <row r="1388" spans="48:55">
      <c r="AV1388" s="62">
        <f t="shared" si="52"/>
        <v>610020106</v>
      </c>
      <c r="AW1388" s="7"/>
      <c r="AX1388" s="7"/>
      <c r="AZ1388" s="8" t="s">
        <v>44</v>
      </c>
      <c r="BA1388" s="105" t="s">
        <v>575</v>
      </c>
      <c r="BB1388" s="7">
        <v>610020106</v>
      </c>
      <c r="BC1388" s="8" t="s">
        <v>1123</v>
      </c>
    </row>
    <row r="1389" spans="48:55">
      <c r="AV1389" s="62">
        <f t="shared" si="52"/>
        <v>610020107</v>
      </c>
      <c r="AW1389" s="7"/>
      <c r="AX1389" s="7"/>
      <c r="AZ1389" s="8" t="s">
        <v>44</v>
      </c>
      <c r="BA1389" s="105" t="s">
        <v>1819</v>
      </c>
      <c r="BB1389" s="7">
        <v>610020107</v>
      </c>
      <c r="BC1389" s="8" t="s">
        <v>1123</v>
      </c>
    </row>
    <row r="1390" spans="48:55">
      <c r="AV1390" s="62">
        <f t="shared" si="52"/>
        <v>610030101</v>
      </c>
      <c r="AW1390" s="7"/>
      <c r="AX1390" s="7"/>
      <c r="AZ1390" s="8" t="s">
        <v>44</v>
      </c>
      <c r="BA1390" s="105" t="s">
        <v>1820</v>
      </c>
      <c r="BB1390" s="7">
        <v>610030101</v>
      </c>
      <c r="BC1390" s="8" t="s">
        <v>1123</v>
      </c>
    </row>
    <row r="1391" spans="48:55">
      <c r="AV1391" s="62">
        <f t="shared" si="52"/>
        <v>610030102</v>
      </c>
      <c r="AW1391" s="7"/>
      <c r="AX1391" s="7"/>
      <c r="AZ1391" s="8" t="s">
        <v>44</v>
      </c>
      <c r="BA1391" s="105" t="s">
        <v>576</v>
      </c>
      <c r="BB1391" s="7">
        <v>610030102</v>
      </c>
      <c r="BC1391" s="8" t="s">
        <v>1123</v>
      </c>
    </row>
    <row r="1392" spans="48:55">
      <c r="AV1392" s="62">
        <f t="shared" si="52"/>
        <v>610030103</v>
      </c>
      <c r="AW1392" s="7"/>
      <c r="AX1392" s="7"/>
      <c r="AZ1392" s="8" t="s">
        <v>44</v>
      </c>
      <c r="BA1392" s="105" t="s">
        <v>577</v>
      </c>
      <c r="BB1392" s="7">
        <v>610030103</v>
      </c>
      <c r="BC1392" s="8" t="s">
        <v>1123</v>
      </c>
    </row>
    <row r="1393" spans="48:55">
      <c r="AV1393" s="62">
        <f t="shared" si="52"/>
        <v>610030104</v>
      </c>
      <c r="AW1393" s="7"/>
      <c r="AX1393" s="7"/>
      <c r="AZ1393" s="8" t="s">
        <v>44</v>
      </c>
      <c r="BA1393" s="105" t="s">
        <v>1821</v>
      </c>
      <c r="BB1393" s="7">
        <v>610030104</v>
      </c>
      <c r="BC1393" s="8" t="s">
        <v>1123</v>
      </c>
    </row>
    <row r="1394" spans="48:55">
      <c r="AV1394" s="62">
        <f t="shared" si="52"/>
        <v>610040101</v>
      </c>
      <c r="AW1394" s="7"/>
      <c r="AX1394" s="7"/>
      <c r="AZ1394" s="8" t="s">
        <v>44</v>
      </c>
      <c r="BA1394" s="105" t="s">
        <v>1822</v>
      </c>
      <c r="BB1394" s="7">
        <v>610040101</v>
      </c>
      <c r="BC1394" s="8" t="s">
        <v>1123</v>
      </c>
    </row>
    <row r="1395" spans="48:55">
      <c r="AV1395" s="62">
        <f t="shared" si="52"/>
        <v>610040102</v>
      </c>
      <c r="AW1395" s="7"/>
      <c r="AX1395" s="7"/>
      <c r="AZ1395" s="8" t="s">
        <v>44</v>
      </c>
      <c r="BA1395" s="105" t="s">
        <v>1823</v>
      </c>
      <c r="BB1395" s="7">
        <v>610040102</v>
      </c>
      <c r="BC1395" s="8" t="s">
        <v>1123</v>
      </c>
    </row>
    <row r="1396" spans="48:55">
      <c r="AV1396" s="62">
        <f t="shared" si="52"/>
        <v>610040103</v>
      </c>
      <c r="AW1396" s="7"/>
      <c r="AX1396" s="7"/>
      <c r="AZ1396" s="8" t="s">
        <v>44</v>
      </c>
      <c r="BA1396" s="105" t="s">
        <v>578</v>
      </c>
      <c r="BB1396" s="7">
        <v>610040103</v>
      </c>
      <c r="BC1396" s="8" t="s">
        <v>1123</v>
      </c>
    </row>
    <row r="1397" spans="48:55">
      <c r="AV1397" s="62">
        <f t="shared" si="52"/>
        <v>610040104</v>
      </c>
      <c r="AW1397" s="7"/>
      <c r="AX1397" s="7"/>
      <c r="AZ1397" s="8" t="s">
        <v>44</v>
      </c>
      <c r="BA1397" s="105" t="s">
        <v>145</v>
      </c>
      <c r="BB1397" s="7">
        <v>610040104</v>
      </c>
      <c r="BC1397" s="8" t="s">
        <v>1123</v>
      </c>
    </row>
    <row r="1398" spans="48:55">
      <c r="AV1398" s="62">
        <f t="shared" si="52"/>
        <v>610040105</v>
      </c>
      <c r="AW1398" s="7"/>
      <c r="AX1398" s="7"/>
      <c r="AZ1398" s="8" t="s">
        <v>44</v>
      </c>
      <c r="BA1398" s="105" t="s">
        <v>1824</v>
      </c>
      <c r="BB1398" s="7">
        <v>610040105</v>
      </c>
      <c r="BC1398" s="8" t="s">
        <v>1123</v>
      </c>
    </row>
    <row r="1399" spans="48:55">
      <c r="AV1399" s="62">
        <f t="shared" si="52"/>
        <v>610040106</v>
      </c>
      <c r="AW1399" s="7"/>
      <c r="AX1399" s="7"/>
      <c r="AZ1399" s="8" t="s">
        <v>44</v>
      </c>
      <c r="BA1399" s="105" t="s">
        <v>1825</v>
      </c>
      <c r="BB1399" s="7">
        <v>610040106</v>
      </c>
      <c r="BC1399" s="8" t="s">
        <v>1123</v>
      </c>
    </row>
    <row r="1400" spans="48:55">
      <c r="AV1400" s="62">
        <f t="shared" si="52"/>
        <v>610040107</v>
      </c>
      <c r="AW1400" s="7"/>
      <c r="AX1400" s="7"/>
      <c r="AZ1400" s="8" t="s">
        <v>44</v>
      </c>
      <c r="BA1400" s="105" t="s">
        <v>1826</v>
      </c>
      <c r="BB1400" s="7">
        <v>610040107</v>
      </c>
      <c r="BC1400" s="8" t="s">
        <v>1123</v>
      </c>
    </row>
    <row r="1401" spans="48:55">
      <c r="AV1401" s="62">
        <f t="shared" si="52"/>
        <v>610050101</v>
      </c>
      <c r="AW1401" s="7"/>
      <c r="AX1401" s="7"/>
      <c r="AZ1401" s="8" t="s">
        <v>44</v>
      </c>
      <c r="BA1401" s="105" t="s">
        <v>579</v>
      </c>
      <c r="BB1401" s="7">
        <v>610050101</v>
      </c>
      <c r="BC1401" s="8" t="s">
        <v>1123</v>
      </c>
    </row>
    <row r="1402" spans="48:55">
      <c r="AV1402" s="62">
        <f t="shared" si="52"/>
        <v>610050102</v>
      </c>
      <c r="AW1402" s="7"/>
      <c r="AX1402" s="7"/>
      <c r="AZ1402" s="8" t="s">
        <v>44</v>
      </c>
      <c r="BA1402" s="105" t="s">
        <v>146</v>
      </c>
      <c r="BB1402" s="7">
        <v>610050102</v>
      </c>
      <c r="BC1402" s="8" t="s">
        <v>1123</v>
      </c>
    </row>
    <row r="1403" spans="48:55">
      <c r="AV1403" s="62">
        <f t="shared" si="52"/>
        <v>610050103</v>
      </c>
      <c r="AW1403" s="7"/>
      <c r="AX1403" s="7"/>
      <c r="AZ1403" s="8" t="s">
        <v>44</v>
      </c>
      <c r="BA1403" s="105" t="s">
        <v>147</v>
      </c>
      <c r="BB1403" s="7">
        <v>610050103</v>
      </c>
      <c r="BC1403" s="8" t="s">
        <v>1123</v>
      </c>
    </row>
    <row r="1404" spans="48:55">
      <c r="AV1404" s="62">
        <f t="shared" si="52"/>
        <v>610050104</v>
      </c>
      <c r="AW1404" s="7"/>
      <c r="AX1404" s="7"/>
      <c r="AZ1404" s="8" t="s">
        <v>44</v>
      </c>
      <c r="BA1404" s="105" t="s">
        <v>1827</v>
      </c>
      <c r="BB1404" s="7">
        <v>610050104</v>
      </c>
      <c r="BC1404" s="8" t="s">
        <v>1123</v>
      </c>
    </row>
    <row r="1405" spans="48:55">
      <c r="AV1405" s="62">
        <f t="shared" si="52"/>
        <v>610050105</v>
      </c>
      <c r="AW1405" s="7"/>
      <c r="AX1405" s="7"/>
      <c r="AZ1405" s="8" t="s">
        <v>44</v>
      </c>
      <c r="BA1405" s="105" t="s">
        <v>148</v>
      </c>
      <c r="BB1405" s="7">
        <v>610050105</v>
      </c>
      <c r="BC1405" s="8" t="s">
        <v>1123</v>
      </c>
    </row>
    <row r="1406" spans="48:55">
      <c r="AV1406" s="62">
        <f t="shared" si="52"/>
        <v>610050106</v>
      </c>
      <c r="AW1406" s="7"/>
      <c r="AX1406" s="7"/>
      <c r="AZ1406" s="8" t="s">
        <v>44</v>
      </c>
      <c r="BA1406" s="105" t="s">
        <v>1828</v>
      </c>
      <c r="BB1406" s="7">
        <v>610050106</v>
      </c>
      <c r="BC1406" s="8" t="s">
        <v>1123</v>
      </c>
    </row>
    <row r="1407" spans="48:55">
      <c r="AV1407" s="62">
        <f t="shared" si="52"/>
        <v>610050107</v>
      </c>
      <c r="AW1407" s="7"/>
      <c r="AX1407" s="7"/>
      <c r="AZ1407" s="8" t="s">
        <v>44</v>
      </c>
      <c r="BA1407" s="105" t="s">
        <v>1829</v>
      </c>
      <c r="BB1407" s="7">
        <v>610050107</v>
      </c>
      <c r="BC1407" s="8" t="s">
        <v>1123</v>
      </c>
    </row>
    <row r="1408" spans="48:55">
      <c r="AV1408" s="62">
        <f t="shared" si="52"/>
        <v>610050108</v>
      </c>
      <c r="AW1408" s="7"/>
      <c r="AX1408" s="7"/>
      <c r="AZ1408" s="8" t="s">
        <v>44</v>
      </c>
      <c r="BA1408" s="105" t="s">
        <v>1830</v>
      </c>
      <c r="BB1408" s="7">
        <v>610050108</v>
      </c>
      <c r="BC1408" s="8" t="s">
        <v>1123</v>
      </c>
    </row>
    <row r="1409" spans="48:55">
      <c r="AV1409" s="62">
        <f t="shared" si="52"/>
        <v>610050109</v>
      </c>
      <c r="AW1409" s="7"/>
      <c r="AX1409" s="7"/>
      <c r="AZ1409" s="8" t="s">
        <v>44</v>
      </c>
      <c r="BA1409" s="105" t="s">
        <v>1831</v>
      </c>
      <c r="BB1409" s="7">
        <v>610050109</v>
      </c>
      <c r="BC1409" s="8" t="s">
        <v>1123</v>
      </c>
    </row>
    <row r="1410" spans="48:55">
      <c r="AV1410" s="62">
        <f t="shared" si="52"/>
        <v>610060101</v>
      </c>
      <c r="AW1410" s="7"/>
      <c r="AX1410" s="7"/>
      <c r="AZ1410" s="8" t="s">
        <v>44</v>
      </c>
      <c r="BA1410" s="105" t="s">
        <v>1832</v>
      </c>
      <c r="BB1410" s="7">
        <v>610060101</v>
      </c>
      <c r="BC1410" s="8" t="s">
        <v>1123</v>
      </c>
    </row>
    <row r="1411" spans="48:55">
      <c r="AV1411" s="62">
        <f t="shared" si="52"/>
        <v>610060102</v>
      </c>
      <c r="AW1411" s="7"/>
      <c r="AX1411" s="7"/>
      <c r="AZ1411" s="8" t="s">
        <v>44</v>
      </c>
      <c r="BA1411" s="105" t="s">
        <v>976</v>
      </c>
      <c r="BB1411" s="7">
        <v>610060102</v>
      </c>
      <c r="BC1411" s="8" t="s">
        <v>1123</v>
      </c>
    </row>
    <row r="1412" spans="48:55">
      <c r="AV1412" s="62">
        <f t="shared" si="52"/>
        <v>610060103</v>
      </c>
      <c r="AW1412" s="7"/>
      <c r="AX1412" s="7"/>
      <c r="AZ1412" s="8" t="s">
        <v>44</v>
      </c>
      <c r="BA1412" s="105" t="s">
        <v>1833</v>
      </c>
      <c r="BB1412" s="7">
        <v>610060103</v>
      </c>
      <c r="BC1412" s="8" t="s">
        <v>1123</v>
      </c>
    </row>
    <row r="1413" spans="48:55">
      <c r="AV1413" s="62">
        <f t="shared" si="52"/>
        <v>610070101</v>
      </c>
      <c r="AW1413" s="7"/>
      <c r="AX1413" s="7"/>
      <c r="AZ1413" s="8" t="s">
        <v>44</v>
      </c>
      <c r="BA1413" s="105" t="s">
        <v>149</v>
      </c>
      <c r="BB1413" s="7">
        <v>610070101</v>
      </c>
      <c r="BC1413" s="8" t="s">
        <v>1123</v>
      </c>
    </row>
    <row r="1414" spans="48:55">
      <c r="AV1414" s="62">
        <f t="shared" si="52"/>
        <v>610070102</v>
      </c>
      <c r="AW1414" s="7"/>
      <c r="AX1414" s="7"/>
      <c r="AZ1414" s="8" t="s">
        <v>44</v>
      </c>
      <c r="BA1414" s="105" t="s">
        <v>150</v>
      </c>
      <c r="BB1414" s="7">
        <v>610070102</v>
      </c>
      <c r="BC1414" s="8" t="s">
        <v>1123</v>
      </c>
    </row>
    <row r="1415" spans="48:55">
      <c r="AV1415" s="62">
        <f t="shared" ref="AV1415:AV1478" si="53">$BB1415</f>
        <v>610070103</v>
      </c>
      <c r="AW1415" s="7"/>
      <c r="AX1415" s="7"/>
      <c r="AZ1415" s="8" t="s">
        <v>44</v>
      </c>
      <c r="BA1415" s="105" t="s">
        <v>1834</v>
      </c>
      <c r="BB1415" s="7">
        <v>610070103</v>
      </c>
      <c r="BC1415" s="8" t="s">
        <v>1123</v>
      </c>
    </row>
    <row r="1416" spans="48:55">
      <c r="AV1416" s="62">
        <f t="shared" si="53"/>
        <v>610070104</v>
      </c>
      <c r="AW1416" s="7"/>
      <c r="AX1416" s="7"/>
      <c r="AZ1416" s="8" t="s">
        <v>44</v>
      </c>
      <c r="BA1416" s="105" t="s">
        <v>151</v>
      </c>
      <c r="BB1416" s="7">
        <v>610070104</v>
      </c>
      <c r="BC1416" s="8" t="s">
        <v>1123</v>
      </c>
    </row>
    <row r="1417" spans="48:55">
      <c r="AV1417" s="62">
        <f t="shared" si="53"/>
        <v>610070105</v>
      </c>
      <c r="AW1417" s="7"/>
      <c r="AX1417" s="7"/>
      <c r="AZ1417" s="8" t="s">
        <v>44</v>
      </c>
      <c r="BA1417" s="105" t="s">
        <v>1835</v>
      </c>
      <c r="BB1417" s="7">
        <v>610070105</v>
      </c>
      <c r="BC1417" s="8" t="s">
        <v>1123</v>
      </c>
    </row>
    <row r="1418" spans="48:55">
      <c r="AV1418" s="62">
        <f t="shared" si="53"/>
        <v>610070106</v>
      </c>
      <c r="AW1418" s="7"/>
      <c r="AX1418" s="7"/>
      <c r="AZ1418" s="8" t="s">
        <v>44</v>
      </c>
      <c r="BA1418" s="105" t="s">
        <v>1836</v>
      </c>
      <c r="BB1418" s="7">
        <v>610070106</v>
      </c>
      <c r="BC1418" s="8" t="s">
        <v>1123</v>
      </c>
    </row>
    <row r="1419" spans="48:55">
      <c r="AV1419" s="62">
        <f t="shared" si="53"/>
        <v>611010101</v>
      </c>
      <c r="AW1419" s="7"/>
      <c r="AX1419" s="7"/>
      <c r="AZ1419" s="8" t="s">
        <v>44</v>
      </c>
      <c r="BA1419" s="105" t="s">
        <v>1837</v>
      </c>
      <c r="BB1419" s="7">
        <v>611010101</v>
      </c>
      <c r="BC1419" s="8" t="s">
        <v>1126</v>
      </c>
    </row>
    <row r="1420" spans="48:55">
      <c r="AV1420" s="62">
        <f t="shared" si="53"/>
        <v>611010102</v>
      </c>
      <c r="AW1420" s="7"/>
      <c r="AX1420" s="7"/>
      <c r="AZ1420" s="8" t="s">
        <v>44</v>
      </c>
      <c r="BA1420" s="105" t="s">
        <v>1838</v>
      </c>
      <c r="BB1420" s="7">
        <v>611010102</v>
      </c>
      <c r="BC1420" s="8" t="s">
        <v>1126</v>
      </c>
    </row>
    <row r="1421" spans="48:55">
      <c r="AV1421" s="62">
        <f t="shared" si="53"/>
        <v>611010103</v>
      </c>
      <c r="AW1421" s="7"/>
      <c r="AX1421" s="7"/>
      <c r="AZ1421" s="8" t="s">
        <v>44</v>
      </c>
      <c r="BA1421" s="105" t="s">
        <v>1839</v>
      </c>
      <c r="BB1421" s="7">
        <v>611010103</v>
      </c>
      <c r="BC1421" s="8" t="s">
        <v>1126</v>
      </c>
    </row>
    <row r="1422" spans="48:55">
      <c r="AV1422" s="62">
        <f t="shared" si="53"/>
        <v>611010104</v>
      </c>
      <c r="AW1422" s="7"/>
      <c r="AX1422" s="7"/>
      <c r="AZ1422" s="8" t="s">
        <v>44</v>
      </c>
      <c r="BA1422" s="105" t="s">
        <v>919</v>
      </c>
      <c r="BB1422" s="7">
        <v>611010104</v>
      </c>
      <c r="BC1422" s="8" t="s">
        <v>1126</v>
      </c>
    </row>
    <row r="1423" spans="48:55">
      <c r="AV1423" s="62">
        <f t="shared" si="53"/>
        <v>611010105</v>
      </c>
      <c r="AW1423" s="7"/>
      <c r="AX1423" s="7"/>
      <c r="AZ1423" s="8" t="s">
        <v>44</v>
      </c>
      <c r="BA1423" s="105" t="s">
        <v>920</v>
      </c>
      <c r="BB1423" s="7">
        <v>611010105</v>
      </c>
      <c r="BC1423" s="8" t="s">
        <v>1126</v>
      </c>
    </row>
    <row r="1424" spans="48:55">
      <c r="AV1424" s="62">
        <f t="shared" si="53"/>
        <v>611010106</v>
      </c>
      <c r="AW1424" s="7"/>
      <c r="AX1424" s="7"/>
      <c r="AZ1424" s="8" t="s">
        <v>44</v>
      </c>
      <c r="BA1424" s="105" t="s">
        <v>1840</v>
      </c>
      <c r="BB1424" s="7">
        <v>611010106</v>
      </c>
      <c r="BC1424" s="8" t="s">
        <v>1126</v>
      </c>
    </row>
    <row r="1425" spans="48:55">
      <c r="AV1425" s="62">
        <f t="shared" si="53"/>
        <v>611020101</v>
      </c>
      <c r="AW1425" s="7"/>
      <c r="AX1425" s="7"/>
      <c r="AZ1425" s="8" t="s">
        <v>44</v>
      </c>
      <c r="BA1425" s="105" t="s">
        <v>1841</v>
      </c>
      <c r="BB1425" s="7">
        <v>611020101</v>
      </c>
      <c r="BC1425" s="8" t="s">
        <v>1126</v>
      </c>
    </row>
    <row r="1426" spans="48:55">
      <c r="AV1426" s="62">
        <f t="shared" si="53"/>
        <v>611020102</v>
      </c>
      <c r="AW1426" s="7"/>
      <c r="AX1426" s="7"/>
      <c r="AZ1426" s="8" t="s">
        <v>44</v>
      </c>
      <c r="BA1426" s="105" t="s">
        <v>1842</v>
      </c>
      <c r="BB1426" s="7">
        <v>611020102</v>
      </c>
      <c r="BC1426" s="8" t="s">
        <v>1126</v>
      </c>
    </row>
    <row r="1427" spans="48:55">
      <c r="AV1427" s="62">
        <f t="shared" si="53"/>
        <v>611020103</v>
      </c>
      <c r="AW1427" s="7"/>
      <c r="AX1427" s="7"/>
      <c r="AZ1427" s="8" t="s">
        <v>44</v>
      </c>
      <c r="BA1427" s="105" t="s">
        <v>1843</v>
      </c>
      <c r="BB1427" s="7">
        <v>611020103</v>
      </c>
      <c r="BC1427" s="8" t="s">
        <v>1126</v>
      </c>
    </row>
    <row r="1428" spans="48:55">
      <c r="AV1428" s="62">
        <f t="shared" si="53"/>
        <v>611020104</v>
      </c>
      <c r="AW1428" s="7"/>
      <c r="AX1428" s="7"/>
      <c r="AZ1428" s="8" t="s">
        <v>44</v>
      </c>
      <c r="BA1428" s="105" t="s">
        <v>1844</v>
      </c>
      <c r="BB1428" s="7">
        <v>611020104</v>
      </c>
      <c r="BC1428" s="8" t="s">
        <v>1126</v>
      </c>
    </row>
    <row r="1429" spans="48:55">
      <c r="AV1429" s="62">
        <f t="shared" si="53"/>
        <v>611020105</v>
      </c>
      <c r="AW1429" s="7"/>
      <c r="AX1429" s="7"/>
      <c r="AZ1429" s="8" t="s">
        <v>44</v>
      </c>
      <c r="BA1429" s="105" t="s">
        <v>1845</v>
      </c>
      <c r="BB1429" s="7">
        <v>611020105</v>
      </c>
      <c r="BC1429" s="8" t="s">
        <v>1126</v>
      </c>
    </row>
    <row r="1430" spans="48:55">
      <c r="AV1430" s="62">
        <f t="shared" si="53"/>
        <v>611020106</v>
      </c>
      <c r="AW1430" s="7"/>
      <c r="AX1430" s="7"/>
      <c r="AZ1430" s="8" t="s">
        <v>44</v>
      </c>
      <c r="BA1430" s="105" t="s">
        <v>1846</v>
      </c>
      <c r="BB1430" s="7">
        <v>611020106</v>
      </c>
      <c r="BC1430" s="8" t="s">
        <v>1126</v>
      </c>
    </row>
    <row r="1431" spans="48:55">
      <c r="AV1431" s="62">
        <f t="shared" si="53"/>
        <v>611030101</v>
      </c>
      <c r="AW1431" s="7"/>
      <c r="AX1431" s="7"/>
      <c r="AZ1431" s="8" t="s">
        <v>44</v>
      </c>
      <c r="BA1431" s="105" t="s">
        <v>922</v>
      </c>
      <c r="BB1431" s="7">
        <v>611030101</v>
      </c>
      <c r="BC1431" s="8" t="s">
        <v>1126</v>
      </c>
    </row>
    <row r="1432" spans="48:55">
      <c r="AV1432" s="62">
        <f t="shared" si="53"/>
        <v>611030102</v>
      </c>
      <c r="AW1432" s="7"/>
      <c r="AX1432" s="7"/>
      <c r="AZ1432" s="8" t="s">
        <v>44</v>
      </c>
      <c r="BA1432" s="105" t="s">
        <v>1847</v>
      </c>
      <c r="BB1432" s="7">
        <v>611030102</v>
      </c>
      <c r="BC1432" s="8" t="s">
        <v>1126</v>
      </c>
    </row>
    <row r="1433" spans="48:55">
      <c r="AV1433" s="62">
        <f t="shared" si="53"/>
        <v>611030103</v>
      </c>
      <c r="AW1433" s="7"/>
      <c r="AX1433" s="7"/>
      <c r="AZ1433" s="8" t="s">
        <v>44</v>
      </c>
      <c r="BA1433" s="105" t="s">
        <v>1848</v>
      </c>
      <c r="BB1433" s="7">
        <v>611030103</v>
      </c>
      <c r="BC1433" s="8" t="s">
        <v>1126</v>
      </c>
    </row>
    <row r="1434" spans="48:55">
      <c r="AV1434" s="62">
        <f t="shared" si="53"/>
        <v>611030104</v>
      </c>
      <c r="AW1434" s="7"/>
      <c r="AX1434" s="7"/>
      <c r="AZ1434" s="8" t="s">
        <v>44</v>
      </c>
      <c r="BA1434" s="105" t="s">
        <v>1849</v>
      </c>
      <c r="BB1434" s="7">
        <v>611030104</v>
      </c>
      <c r="BC1434" s="8" t="s">
        <v>1126</v>
      </c>
    </row>
    <row r="1435" spans="48:55">
      <c r="AV1435" s="62">
        <f t="shared" si="53"/>
        <v>611030105</v>
      </c>
      <c r="AW1435" s="7"/>
      <c r="AX1435" s="7"/>
      <c r="AZ1435" s="8" t="s">
        <v>44</v>
      </c>
      <c r="BA1435" s="105" t="s">
        <v>1850</v>
      </c>
      <c r="BB1435" s="7">
        <v>611030105</v>
      </c>
      <c r="BC1435" s="8" t="s">
        <v>1126</v>
      </c>
    </row>
    <row r="1436" spans="48:55">
      <c r="AV1436" s="62">
        <f t="shared" si="53"/>
        <v>611030106</v>
      </c>
      <c r="AW1436" s="7"/>
      <c r="AX1436" s="7"/>
      <c r="AZ1436" s="8" t="s">
        <v>44</v>
      </c>
      <c r="BA1436" s="105" t="s">
        <v>1851</v>
      </c>
      <c r="BB1436" s="7">
        <v>611030106</v>
      </c>
      <c r="BC1436" s="8" t="s">
        <v>1126</v>
      </c>
    </row>
    <row r="1437" spans="48:55">
      <c r="AV1437" s="62">
        <f t="shared" si="53"/>
        <v>611040101</v>
      </c>
      <c r="AW1437" s="7"/>
      <c r="AX1437" s="7"/>
      <c r="AZ1437" s="8" t="s">
        <v>44</v>
      </c>
      <c r="BA1437" s="105" t="s">
        <v>1852</v>
      </c>
      <c r="BB1437" s="7">
        <v>611040101</v>
      </c>
      <c r="BC1437" s="8" t="s">
        <v>1126</v>
      </c>
    </row>
    <row r="1438" spans="48:55">
      <c r="AV1438" s="62">
        <f t="shared" si="53"/>
        <v>611040102</v>
      </c>
      <c r="AW1438" s="7"/>
      <c r="AX1438" s="7"/>
      <c r="AZ1438" s="8" t="s">
        <v>44</v>
      </c>
      <c r="BA1438" s="105" t="s">
        <v>1853</v>
      </c>
      <c r="BB1438" s="7">
        <v>611040102</v>
      </c>
      <c r="BC1438" s="8" t="s">
        <v>1126</v>
      </c>
    </row>
    <row r="1439" spans="48:55">
      <c r="AV1439" s="62">
        <f t="shared" si="53"/>
        <v>611040103</v>
      </c>
      <c r="AW1439" s="7"/>
      <c r="AX1439" s="7"/>
      <c r="AZ1439" s="8" t="s">
        <v>44</v>
      </c>
      <c r="BA1439" s="105" t="s">
        <v>973</v>
      </c>
      <c r="BB1439" s="7">
        <v>611040103</v>
      </c>
      <c r="BC1439" s="8" t="s">
        <v>1126</v>
      </c>
    </row>
    <row r="1440" spans="48:55">
      <c r="AV1440" s="62">
        <f t="shared" si="53"/>
        <v>611040104</v>
      </c>
      <c r="AW1440" s="7"/>
      <c r="AX1440" s="7"/>
      <c r="AZ1440" s="8" t="s">
        <v>44</v>
      </c>
      <c r="BA1440" s="105" t="s">
        <v>1854</v>
      </c>
      <c r="BB1440" s="7">
        <v>611040104</v>
      </c>
      <c r="BC1440" s="8" t="s">
        <v>1126</v>
      </c>
    </row>
    <row r="1441" spans="48:55">
      <c r="AV1441" s="62">
        <f t="shared" si="53"/>
        <v>611040105</v>
      </c>
      <c r="AW1441" s="7"/>
      <c r="AX1441" s="7"/>
      <c r="AZ1441" s="8" t="s">
        <v>44</v>
      </c>
      <c r="BA1441" s="105" t="s">
        <v>1855</v>
      </c>
      <c r="BB1441" s="7">
        <v>611040105</v>
      </c>
      <c r="BC1441" s="8" t="s">
        <v>1126</v>
      </c>
    </row>
    <row r="1442" spans="48:55">
      <c r="AV1442" s="62">
        <f t="shared" si="53"/>
        <v>611040106</v>
      </c>
      <c r="AW1442" s="7"/>
      <c r="AX1442" s="7"/>
      <c r="AZ1442" s="8" t="s">
        <v>44</v>
      </c>
      <c r="BA1442" s="105" t="s">
        <v>1856</v>
      </c>
      <c r="BB1442" s="7">
        <v>611040106</v>
      </c>
      <c r="BC1442" s="8" t="s">
        <v>1126</v>
      </c>
    </row>
    <row r="1443" spans="48:55">
      <c r="AV1443" s="62">
        <f t="shared" si="53"/>
        <v>611040107</v>
      </c>
      <c r="AW1443" s="7"/>
      <c r="AX1443" s="7"/>
      <c r="AZ1443" s="8" t="s">
        <v>44</v>
      </c>
      <c r="BA1443" s="105" t="s">
        <v>1857</v>
      </c>
      <c r="BB1443" s="7">
        <v>611040107</v>
      </c>
      <c r="BC1443" s="8" t="s">
        <v>1126</v>
      </c>
    </row>
    <row r="1444" spans="48:55">
      <c r="AV1444" s="62">
        <f t="shared" si="53"/>
        <v>611050101</v>
      </c>
      <c r="AW1444" s="7"/>
      <c r="AX1444" s="7"/>
      <c r="AZ1444" s="8" t="s">
        <v>44</v>
      </c>
      <c r="BA1444" s="105" t="s">
        <v>978</v>
      </c>
      <c r="BB1444" s="7">
        <v>611050101</v>
      </c>
      <c r="BC1444" s="8" t="s">
        <v>1126</v>
      </c>
    </row>
    <row r="1445" spans="48:55">
      <c r="AV1445" s="62">
        <f t="shared" si="53"/>
        <v>611050102</v>
      </c>
      <c r="AW1445" s="7"/>
      <c r="AX1445" s="7"/>
      <c r="AZ1445" s="8" t="s">
        <v>44</v>
      </c>
      <c r="BA1445" s="105" t="s">
        <v>1858</v>
      </c>
      <c r="BB1445" s="7">
        <v>611050102</v>
      </c>
      <c r="BC1445" s="8" t="s">
        <v>1126</v>
      </c>
    </row>
    <row r="1446" spans="48:55">
      <c r="AV1446" s="62">
        <f t="shared" si="53"/>
        <v>611050103</v>
      </c>
      <c r="AW1446" s="7"/>
      <c r="AX1446" s="7"/>
      <c r="AZ1446" s="8" t="s">
        <v>44</v>
      </c>
      <c r="BA1446" s="105" t="s">
        <v>1859</v>
      </c>
      <c r="BB1446" s="7">
        <v>611050103</v>
      </c>
      <c r="BC1446" s="8" t="s">
        <v>1126</v>
      </c>
    </row>
    <row r="1447" spans="48:55">
      <c r="AV1447" s="62">
        <f t="shared" si="53"/>
        <v>611050104</v>
      </c>
      <c r="AW1447" s="7"/>
      <c r="AX1447" s="7"/>
      <c r="AZ1447" s="8" t="s">
        <v>44</v>
      </c>
      <c r="BA1447" s="105" t="s">
        <v>1860</v>
      </c>
      <c r="BB1447" s="7">
        <v>611050104</v>
      </c>
      <c r="BC1447" s="8" t="s">
        <v>1126</v>
      </c>
    </row>
    <row r="1448" spans="48:55">
      <c r="AV1448" s="62">
        <f t="shared" si="53"/>
        <v>611060101</v>
      </c>
      <c r="AW1448" s="7"/>
      <c r="AX1448" s="7"/>
      <c r="AZ1448" s="8" t="s">
        <v>44</v>
      </c>
      <c r="BA1448" s="105" t="s">
        <v>981</v>
      </c>
      <c r="BB1448" s="7">
        <v>611060101</v>
      </c>
      <c r="BC1448" s="8" t="s">
        <v>1126</v>
      </c>
    </row>
    <row r="1449" spans="48:55">
      <c r="AV1449" s="62">
        <f t="shared" si="53"/>
        <v>611060102</v>
      </c>
      <c r="AW1449" s="7"/>
      <c r="AX1449" s="7"/>
      <c r="AZ1449" s="8" t="s">
        <v>44</v>
      </c>
      <c r="BA1449" s="105" t="s">
        <v>924</v>
      </c>
      <c r="BB1449" s="7">
        <v>611060102</v>
      </c>
      <c r="BC1449" s="8" t="s">
        <v>1126</v>
      </c>
    </row>
    <row r="1450" spans="48:55">
      <c r="AV1450" s="62">
        <f t="shared" si="53"/>
        <v>611060103</v>
      </c>
      <c r="AW1450" s="7"/>
      <c r="AX1450" s="7"/>
      <c r="AZ1450" s="8" t="s">
        <v>44</v>
      </c>
      <c r="BA1450" s="105" t="s">
        <v>1861</v>
      </c>
      <c r="BB1450" s="7">
        <v>611060103</v>
      </c>
      <c r="BC1450" s="8" t="s">
        <v>1126</v>
      </c>
    </row>
    <row r="1451" spans="48:55">
      <c r="AV1451" s="62">
        <f t="shared" si="53"/>
        <v>612010101</v>
      </c>
      <c r="AW1451" s="7"/>
      <c r="AX1451" s="7"/>
      <c r="AZ1451" s="8" t="s">
        <v>44</v>
      </c>
      <c r="BA1451" s="105" t="s">
        <v>1862</v>
      </c>
      <c r="BB1451" s="7">
        <v>612010101</v>
      </c>
      <c r="BC1451" s="8" t="s">
        <v>1119</v>
      </c>
    </row>
    <row r="1452" spans="48:55">
      <c r="AV1452" s="62">
        <f t="shared" si="53"/>
        <v>612010102</v>
      </c>
      <c r="AW1452" s="7"/>
      <c r="AX1452" s="7"/>
      <c r="AZ1452" s="8" t="s">
        <v>44</v>
      </c>
      <c r="BA1452" s="105" t="s">
        <v>915</v>
      </c>
      <c r="BB1452" s="7">
        <v>612010102</v>
      </c>
      <c r="BC1452" s="8" t="s">
        <v>1119</v>
      </c>
    </row>
    <row r="1453" spans="48:55">
      <c r="AV1453" s="62">
        <f t="shared" si="53"/>
        <v>612010103</v>
      </c>
      <c r="AW1453" s="7"/>
      <c r="AX1453" s="7"/>
      <c r="AZ1453" s="8" t="s">
        <v>44</v>
      </c>
      <c r="BA1453" s="105" t="s">
        <v>555</v>
      </c>
      <c r="BB1453" s="7">
        <v>612010103</v>
      </c>
      <c r="BC1453" s="8" t="s">
        <v>1119</v>
      </c>
    </row>
    <row r="1454" spans="48:55">
      <c r="AV1454" s="62">
        <f t="shared" si="53"/>
        <v>612010104</v>
      </c>
      <c r="AW1454" s="7"/>
      <c r="AX1454" s="7"/>
      <c r="AZ1454" s="8" t="s">
        <v>44</v>
      </c>
      <c r="BA1454" s="105" t="s">
        <v>556</v>
      </c>
      <c r="BB1454" s="7">
        <v>612010104</v>
      </c>
      <c r="BC1454" s="8" t="s">
        <v>1119</v>
      </c>
    </row>
    <row r="1455" spans="48:55">
      <c r="AV1455" s="62">
        <f t="shared" si="53"/>
        <v>612010105</v>
      </c>
      <c r="AW1455" s="7"/>
      <c r="AX1455" s="7"/>
      <c r="AZ1455" s="8" t="s">
        <v>44</v>
      </c>
      <c r="BA1455" s="105" t="s">
        <v>1863</v>
      </c>
      <c r="BB1455" s="7">
        <v>612010105</v>
      </c>
      <c r="BC1455" s="8" t="s">
        <v>1119</v>
      </c>
    </row>
    <row r="1456" spans="48:55">
      <c r="AV1456" s="62">
        <f t="shared" si="53"/>
        <v>612020101</v>
      </c>
      <c r="AW1456" s="7"/>
      <c r="AX1456" s="7"/>
      <c r="AZ1456" s="8" t="s">
        <v>44</v>
      </c>
      <c r="BA1456" s="105" t="s">
        <v>557</v>
      </c>
      <c r="BB1456" s="7">
        <v>612020101</v>
      </c>
      <c r="BC1456" s="8" t="s">
        <v>1119</v>
      </c>
    </row>
    <row r="1457" spans="48:55">
      <c r="AV1457" s="62">
        <f t="shared" si="53"/>
        <v>612020102</v>
      </c>
      <c r="AW1457" s="7"/>
      <c r="AX1457" s="7"/>
      <c r="AZ1457" s="8" t="s">
        <v>44</v>
      </c>
      <c r="BA1457" s="105" t="s">
        <v>558</v>
      </c>
      <c r="BB1457" s="7">
        <v>612020102</v>
      </c>
      <c r="BC1457" s="8" t="s">
        <v>1119</v>
      </c>
    </row>
    <row r="1458" spans="48:55">
      <c r="AV1458" s="62">
        <f t="shared" si="53"/>
        <v>612020103</v>
      </c>
      <c r="AW1458" s="7"/>
      <c r="AX1458" s="7"/>
      <c r="AZ1458" s="8" t="s">
        <v>44</v>
      </c>
      <c r="BA1458" s="105" t="s">
        <v>559</v>
      </c>
      <c r="BB1458" s="7">
        <v>612020103</v>
      </c>
      <c r="BC1458" s="8" t="s">
        <v>1119</v>
      </c>
    </row>
    <row r="1459" spans="48:55">
      <c r="AV1459" s="62">
        <f t="shared" si="53"/>
        <v>612020104</v>
      </c>
      <c r="AW1459" s="7"/>
      <c r="AX1459" s="7"/>
      <c r="AZ1459" s="8" t="s">
        <v>44</v>
      </c>
      <c r="BA1459" s="105" t="s">
        <v>560</v>
      </c>
      <c r="BB1459" s="7">
        <v>612020104</v>
      </c>
      <c r="BC1459" s="8" t="s">
        <v>1119</v>
      </c>
    </row>
    <row r="1460" spans="48:55">
      <c r="AV1460" s="62">
        <f t="shared" si="53"/>
        <v>612020105</v>
      </c>
      <c r="AW1460" s="7"/>
      <c r="AX1460" s="7"/>
      <c r="AZ1460" s="8" t="s">
        <v>44</v>
      </c>
      <c r="BA1460" s="105" t="s">
        <v>561</v>
      </c>
      <c r="BB1460" s="7">
        <v>612020105</v>
      </c>
      <c r="BC1460" s="8" t="s">
        <v>1119</v>
      </c>
    </row>
    <row r="1461" spans="48:55">
      <c r="AV1461" s="62">
        <f t="shared" si="53"/>
        <v>612020106</v>
      </c>
      <c r="AW1461" s="7"/>
      <c r="AX1461" s="7"/>
      <c r="AZ1461" s="8" t="s">
        <v>44</v>
      </c>
      <c r="BA1461" s="105" t="s">
        <v>1864</v>
      </c>
      <c r="BB1461" s="7">
        <v>612020106</v>
      </c>
      <c r="BC1461" s="8" t="s">
        <v>1119</v>
      </c>
    </row>
    <row r="1462" spans="48:55">
      <c r="AV1462" s="62">
        <f t="shared" si="53"/>
        <v>612020107</v>
      </c>
      <c r="AW1462" s="7"/>
      <c r="AX1462" s="7"/>
      <c r="AZ1462" s="8" t="s">
        <v>44</v>
      </c>
      <c r="BA1462" s="105" t="s">
        <v>1865</v>
      </c>
      <c r="BB1462" s="7">
        <v>612020107</v>
      </c>
      <c r="BC1462" s="8" t="s">
        <v>1119</v>
      </c>
    </row>
    <row r="1463" spans="48:55">
      <c r="AV1463" s="62">
        <f t="shared" si="53"/>
        <v>612030101</v>
      </c>
      <c r="AW1463" s="7"/>
      <c r="AX1463" s="7"/>
      <c r="AZ1463" s="8" t="s">
        <v>44</v>
      </c>
      <c r="BA1463" s="105" t="s">
        <v>562</v>
      </c>
      <c r="BB1463" s="7">
        <v>612030101</v>
      </c>
      <c r="BC1463" s="8" t="s">
        <v>1119</v>
      </c>
    </row>
    <row r="1464" spans="48:55">
      <c r="AV1464" s="62">
        <f t="shared" si="53"/>
        <v>612030102</v>
      </c>
      <c r="AW1464" s="7"/>
      <c r="AX1464" s="7"/>
      <c r="AZ1464" s="8" t="s">
        <v>44</v>
      </c>
      <c r="BA1464" s="105" t="s">
        <v>563</v>
      </c>
      <c r="BB1464" s="7">
        <v>612030102</v>
      </c>
      <c r="BC1464" s="8" t="s">
        <v>1119</v>
      </c>
    </row>
    <row r="1465" spans="48:55">
      <c r="AV1465" s="62">
        <f t="shared" si="53"/>
        <v>612030103</v>
      </c>
      <c r="AW1465" s="7"/>
      <c r="AX1465" s="7"/>
      <c r="AZ1465" s="8" t="s">
        <v>44</v>
      </c>
      <c r="BA1465" s="105" t="s">
        <v>1866</v>
      </c>
      <c r="BB1465" s="7">
        <v>612030103</v>
      </c>
      <c r="BC1465" s="8" t="s">
        <v>1119</v>
      </c>
    </row>
    <row r="1466" spans="48:55">
      <c r="AV1466" s="62">
        <f t="shared" si="53"/>
        <v>612030104</v>
      </c>
      <c r="AW1466" s="7"/>
      <c r="AX1466" s="7"/>
      <c r="AZ1466" s="8" t="s">
        <v>44</v>
      </c>
      <c r="BA1466" s="105" t="s">
        <v>72</v>
      </c>
      <c r="BB1466" s="7">
        <v>612030104</v>
      </c>
      <c r="BC1466" s="8" t="s">
        <v>1119</v>
      </c>
    </row>
    <row r="1467" spans="48:55">
      <c r="AV1467" s="62">
        <f t="shared" si="53"/>
        <v>612030105</v>
      </c>
      <c r="AW1467" s="7"/>
      <c r="AX1467" s="7"/>
      <c r="AZ1467" s="8" t="s">
        <v>44</v>
      </c>
      <c r="BA1467" s="105" t="s">
        <v>34</v>
      </c>
      <c r="BB1467" s="7">
        <v>612030105</v>
      </c>
      <c r="BC1467" s="8" t="s">
        <v>1119</v>
      </c>
    </row>
    <row r="1468" spans="48:55">
      <c r="AV1468" s="62">
        <f t="shared" si="53"/>
        <v>612030106</v>
      </c>
      <c r="AW1468" s="7"/>
      <c r="AX1468" s="7"/>
      <c r="AZ1468" s="8" t="s">
        <v>44</v>
      </c>
      <c r="BA1468" s="105" t="s">
        <v>565</v>
      </c>
      <c r="BB1468" s="7">
        <v>612030106</v>
      </c>
      <c r="BC1468" s="8" t="s">
        <v>1119</v>
      </c>
    </row>
    <row r="1469" spans="48:55">
      <c r="AV1469" s="62">
        <f t="shared" si="53"/>
        <v>612030107</v>
      </c>
      <c r="AW1469" s="7"/>
      <c r="AX1469" s="7"/>
      <c r="AZ1469" s="8" t="s">
        <v>44</v>
      </c>
      <c r="BA1469" s="105" t="s">
        <v>1867</v>
      </c>
      <c r="BB1469" s="7">
        <v>612030107</v>
      </c>
      <c r="BC1469" s="8" t="s">
        <v>1119</v>
      </c>
    </row>
    <row r="1470" spans="48:55">
      <c r="AV1470" s="62">
        <f t="shared" si="53"/>
        <v>612030108</v>
      </c>
      <c r="AW1470" s="7"/>
      <c r="AX1470" s="7"/>
      <c r="AZ1470" s="8" t="s">
        <v>44</v>
      </c>
      <c r="BA1470" s="105" t="s">
        <v>567</v>
      </c>
      <c r="BB1470" s="7">
        <v>612030108</v>
      </c>
      <c r="BC1470" s="8" t="s">
        <v>1119</v>
      </c>
    </row>
    <row r="1471" spans="48:55">
      <c r="AV1471" s="62">
        <f t="shared" si="53"/>
        <v>612030109</v>
      </c>
      <c r="AW1471" s="7"/>
      <c r="AX1471" s="7"/>
      <c r="AZ1471" s="8" t="s">
        <v>44</v>
      </c>
      <c r="BA1471" s="105" t="s">
        <v>1868</v>
      </c>
      <c r="BB1471" s="7">
        <v>612030109</v>
      </c>
      <c r="BC1471" s="8" t="s">
        <v>1119</v>
      </c>
    </row>
    <row r="1472" spans="48:55">
      <c r="AV1472" s="62">
        <f t="shared" si="53"/>
        <v>612040101</v>
      </c>
      <c r="AW1472" s="7"/>
      <c r="AX1472" s="7"/>
      <c r="AZ1472" s="8" t="s">
        <v>44</v>
      </c>
      <c r="BA1472" s="105" t="s">
        <v>568</v>
      </c>
      <c r="BB1472" s="7">
        <v>612040101</v>
      </c>
      <c r="BC1472" s="8" t="s">
        <v>1119</v>
      </c>
    </row>
    <row r="1473" spans="48:55">
      <c r="AV1473" s="62">
        <f t="shared" si="53"/>
        <v>612040102</v>
      </c>
      <c r="AW1473" s="7"/>
      <c r="AX1473" s="7"/>
      <c r="AZ1473" s="8" t="s">
        <v>44</v>
      </c>
      <c r="BA1473" s="105" t="s">
        <v>569</v>
      </c>
      <c r="BB1473" s="7">
        <v>612040102</v>
      </c>
      <c r="BC1473" s="8" t="s">
        <v>1119</v>
      </c>
    </row>
    <row r="1474" spans="48:55">
      <c r="AV1474" s="62">
        <f t="shared" si="53"/>
        <v>612040103</v>
      </c>
      <c r="AW1474" s="7"/>
      <c r="AX1474" s="7"/>
      <c r="AZ1474" s="8" t="s">
        <v>44</v>
      </c>
      <c r="BA1474" s="105" t="s">
        <v>1869</v>
      </c>
      <c r="BB1474" s="7">
        <v>612040103</v>
      </c>
      <c r="BC1474" s="8" t="s">
        <v>1119</v>
      </c>
    </row>
    <row r="1475" spans="48:55">
      <c r="AV1475" s="62">
        <f t="shared" si="53"/>
        <v>612040104</v>
      </c>
      <c r="AW1475" s="7"/>
      <c r="AX1475" s="7"/>
      <c r="AZ1475" s="8" t="s">
        <v>44</v>
      </c>
      <c r="BA1475" s="105" t="s">
        <v>1870</v>
      </c>
      <c r="BB1475" s="7">
        <v>612040104</v>
      </c>
      <c r="BC1475" s="8" t="s">
        <v>1119</v>
      </c>
    </row>
    <row r="1476" spans="48:55">
      <c r="AV1476" s="62">
        <f t="shared" si="53"/>
        <v>612050101</v>
      </c>
      <c r="AW1476" s="7"/>
      <c r="AX1476" s="7"/>
      <c r="AZ1476" s="8" t="s">
        <v>44</v>
      </c>
      <c r="BA1476" s="105" t="s">
        <v>916</v>
      </c>
      <c r="BB1476" s="7">
        <v>612050101</v>
      </c>
      <c r="BC1476" s="8" t="s">
        <v>1119</v>
      </c>
    </row>
    <row r="1477" spans="48:55">
      <c r="AV1477" s="62">
        <f t="shared" si="53"/>
        <v>612050102</v>
      </c>
      <c r="AW1477" s="7"/>
      <c r="AX1477" s="7"/>
      <c r="AZ1477" s="8" t="s">
        <v>44</v>
      </c>
      <c r="BA1477" s="105" t="s">
        <v>917</v>
      </c>
      <c r="BB1477" s="7">
        <v>612050102</v>
      </c>
      <c r="BC1477" s="8" t="s">
        <v>1119</v>
      </c>
    </row>
    <row r="1478" spans="48:55">
      <c r="AV1478" s="62">
        <f t="shared" si="53"/>
        <v>612050103</v>
      </c>
      <c r="AW1478" s="7"/>
      <c r="AX1478" s="7"/>
      <c r="AZ1478" s="8" t="s">
        <v>44</v>
      </c>
      <c r="BA1478" s="105" t="s">
        <v>1871</v>
      </c>
      <c r="BB1478" s="7">
        <v>612050103</v>
      </c>
      <c r="BC1478" s="8" t="s">
        <v>1119</v>
      </c>
    </row>
    <row r="1479" spans="48:55">
      <c r="AV1479" s="62">
        <f t="shared" ref="AV1479:AV1502" si="54">$BB1479</f>
        <v>612050104</v>
      </c>
      <c r="AW1479" s="7"/>
      <c r="AX1479" s="7"/>
      <c r="AZ1479" s="8" t="s">
        <v>44</v>
      </c>
      <c r="BA1479" s="105" t="s">
        <v>1872</v>
      </c>
      <c r="BB1479" s="7">
        <v>612050104</v>
      </c>
      <c r="BC1479" s="8" t="s">
        <v>1119</v>
      </c>
    </row>
    <row r="1480" spans="48:55">
      <c r="AV1480" s="62">
        <f t="shared" si="54"/>
        <v>612060101</v>
      </c>
      <c r="AW1480" s="7"/>
      <c r="AX1480" s="7"/>
      <c r="AZ1480" s="8" t="s">
        <v>44</v>
      </c>
      <c r="BA1480" s="105" t="s">
        <v>918</v>
      </c>
      <c r="BB1480" s="7">
        <v>612060101</v>
      </c>
      <c r="BC1480" s="8" t="s">
        <v>1119</v>
      </c>
    </row>
    <row r="1481" spans="48:55">
      <c r="AV1481" s="62">
        <f t="shared" si="54"/>
        <v>612060102</v>
      </c>
      <c r="AW1481" s="7"/>
      <c r="AX1481" s="7"/>
      <c r="AZ1481" s="8" t="s">
        <v>44</v>
      </c>
      <c r="BA1481" s="105" t="s">
        <v>571</v>
      </c>
      <c r="BB1481" s="7">
        <v>612060102</v>
      </c>
      <c r="BC1481" s="8" t="s">
        <v>1119</v>
      </c>
    </row>
    <row r="1482" spans="48:55">
      <c r="AV1482" s="62">
        <f t="shared" si="54"/>
        <v>612060103</v>
      </c>
      <c r="AW1482" s="7"/>
      <c r="AX1482" s="7"/>
      <c r="AZ1482" s="8" t="s">
        <v>44</v>
      </c>
      <c r="BA1482" s="105" t="s">
        <v>1873</v>
      </c>
      <c r="BB1482" s="7">
        <v>612060103</v>
      </c>
      <c r="BC1482" s="8" t="s">
        <v>1119</v>
      </c>
    </row>
    <row r="1483" spans="48:55">
      <c r="AV1483" s="62">
        <f t="shared" si="54"/>
        <v>612060104</v>
      </c>
      <c r="AW1483" s="7"/>
      <c r="AX1483" s="7"/>
      <c r="AZ1483" s="8" t="s">
        <v>44</v>
      </c>
      <c r="BA1483" s="105" t="s">
        <v>1874</v>
      </c>
      <c r="BB1483" s="7">
        <v>612060104</v>
      </c>
      <c r="BC1483" s="8" t="s">
        <v>1119</v>
      </c>
    </row>
    <row r="1484" spans="48:55">
      <c r="AV1484" s="62">
        <f t="shared" si="54"/>
        <v>612070101</v>
      </c>
      <c r="AW1484" s="7"/>
      <c r="AX1484" s="7"/>
      <c r="AZ1484" s="8" t="s">
        <v>44</v>
      </c>
      <c r="BA1484" s="105" t="s">
        <v>572</v>
      </c>
      <c r="BB1484" s="7">
        <v>612070101</v>
      </c>
      <c r="BC1484" s="8" t="s">
        <v>1119</v>
      </c>
    </row>
    <row r="1485" spans="48:55">
      <c r="AV1485" s="62">
        <f t="shared" si="54"/>
        <v>612070102</v>
      </c>
      <c r="AW1485" s="7"/>
      <c r="AX1485" s="7"/>
      <c r="AZ1485" s="8" t="s">
        <v>44</v>
      </c>
      <c r="BA1485" s="105" t="s">
        <v>573</v>
      </c>
      <c r="BB1485" s="7">
        <v>612070102</v>
      </c>
      <c r="BC1485" s="8" t="s">
        <v>1119</v>
      </c>
    </row>
    <row r="1486" spans="48:55">
      <c r="AV1486" s="62">
        <f t="shared" si="54"/>
        <v>612070103</v>
      </c>
      <c r="AW1486" s="7"/>
      <c r="AX1486" s="7"/>
      <c r="AZ1486" s="8" t="s">
        <v>44</v>
      </c>
      <c r="BA1486" s="105" t="s">
        <v>1875</v>
      </c>
      <c r="BB1486" s="7">
        <v>612070103</v>
      </c>
      <c r="BC1486" s="8" t="s">
        <v>1119</v>
      </c>
    </row>
    <row r="1487" spans="48:55">
      <c r="AV1487" s="62">
        <f t="shared" si="54"/>
        <v>612070104</v>
      </c>
      <c r="AW1487" s="7"/>
      <c r="AX1487" s="7"/>
      <c r="AZ1487" s="8" t="s">
        <v>44</v>
      </c>
      <c r="BA1487" s="105" t="s">
        <v>1877</v>
      </c>
      <c r="BB1487" s="7">
        <v>612070104</v>
      </c>
      <c r="BC1487" s="8" t="s">
        <v>1119</v>
      </c>
    </row>
    <row r="1488" spans="48:55">
      <c r="AV1488" s="62">
        <f t="shared" si="54"/>
        <v>612070105</v>
      </c>
      <c r="AW1488" s="7"/>
      <c r="AX1488" s="7"/>
      <c r="AZ1488" s="8" t="s">
        <v>44</v>
      </c>
      <c r="BA1488" s="105" t="s">
        <v>574</v>
      </c>
      <c r="BB1488" s="7">
        <v>612070105</v>
      </c>
      <c r="BC1488" s="8" t="s">
        <v>1119</v>
      </c>
    </row>
    <row r="1489" spans="48:55">
      <c r="AV1489" s="62">
        <f t="shared" si="54"/>
        <v>612070106</v>
      </c>
      <c r="AW1489" s="7"/>
      <c r="AX1489" s="7"/>
      <c r="AZ1489" s="8" t="s">
        <v>44</v>
      </c>
      <c r="BA1489" s="105" t="s">
        <v>1878</v>
      </c>
      <c r="BB1489" s="7">
        <v>612070106</v>
      </c>
      <c r="BC1489" s="8" t="s">
        <v>1119</v>
      </c>
    </row>
    <row r="1490" spans="48:55">
      <c r="AV1490" s="62">
        <f t="shared" si="54"/>
        <v>612070107</v>
      </c>
      <c r="AW1490" s="7"/>
      <c r="AX1490" s="7"/>
      <c r="AZ1490" s="8" t="s">
        <v>44</v>
      </c>
      <c r="BA1490" s="105" t="s">
        <v>1876</v>
      </c>
      <c r="BB1490" s="7">
        <v>612070107</v>
      </c>
      <c r="BC1490" s="8" t="s">
        <v>1119</v>
      </c>
    </row>
    <row r="1491" spans="48:55">
      <c r="AV1491" s="62">
        <f t="shared" si="54"/>
        <v>211030209</v>
      </c>
      <c r="AW1491" s="7"/>
      <c r="AX1491" s="7"/>
      <c r="AZ1491" s="8" t="s">
        <v>21</v>
      </c>
      <c r="BA1491" s="106" t="s">
        <v>1920</v>
      </c>
      <c r="BB1491" s="107">
        <v>211030209</v>
      </c>
      <c r="BC1491" s="8" t="s">
        <v>1126</v>
      </c>
    </row>
    <row r="1492" spans="48:55">
      <c r="AV1492" s="62">
        <f t="shared" si="54"/>
        <v>211060102</v>
      </c>
      <c r="AW1492" s="7"/>
      <c r="AX1492" s="7"/>
      <c r="AZ1492" s="8" t="s">
        <v>21</v>
      </c>
      <c r="BA1492" s="106" t="s">
        <v>1921</v>
      </c>
      <c r="BB1492" s="107">
        <v>211060102</v>
      </c>
      <c r="BC1492" s="8" t="s">
        <v>1126</v>
      </c>
    </row>
    <row r="1493" spans="48:55">
      <c r="AV1493" s="62">
        <f t="shared" si="54"/>
        <v>211060103</v>
      </c>
      <c r="AW1493" s="7"/>
      <c r="AX1493" s="7"/>
      <c r="AZ1493" s="8" t="s">
        <v>21</v>
      </c>
      <c r="BA1493" s="106" t="s">
        <v>1922</v>
      </c>
      <c r="BB1493" s="107">
        <v>211060103</v>
      </c>
      <c r="BC1493" s="8" t="s">
        <v>1126</v>
      </c>
    </row>
    <row r="1494" spans="48:55">
      <c r="AV1494" s="62">
        <f t="shared" si="54"/>
        <v>212010700</v>
      </c>
      <c r="AW1494" s="7"/>
      <c r="AX1494" s="7"/>
      <c r="AZ1494" s="8" t="s">
        <v>21</v>
      </c>
      <c r="BA1494" s="106" t="s">
        <v>1923</v>
      </c>
      <c r="BB1494" s="107">
        <v>212010700</v>
      </c>
      <c r="BC1494" s="8" t="s">
        <v>1119</v>
      </c>
    </row>
    <row r="1495" spans="48:55">
      <c r="AV1495" s="62">
        <f t="shared" si="54"/>
        <v>409040202</v>
      </c>
      <c r="AW1495" s="7"/>
      <c r="AX1495" s="7"/>
      <c r="AZ1495" s="8" t="s">
        <v>16</v>
      </c>
      <c r="BA1495" s="106" t="s">
        <v>1924</v>
      </c>
      <c r="BB1495" s="107">
        <v>409040202</v>
      </c>
      <c r="BC1495" s="8" t="s">
        <v>1121</v>
      </c>
    </row>
    <row r="1496" spans="48:55">
      <c r="AV1496" s="62">
        <f t="shared" si="54"/>
        <v>409040203</v>
      </c>
      <c r="AW1496" s="7"/>
      <c r="AX1496" s="7"/>
      <c r="AZ1496" s="8" t="s">
        <v>16</v>
      </c>
      <c r="BA1496" s="106" t="s">
        <v>1925</v>
      </c>
      <c r="BB1496" s="107">
        <v>409040203</v>
      </c>
      <c r="BC1496" s="8" t="s">
        <v>1121</v>
      </c>
    </row>
    <row r="1497" spans="48:55">
      <c r="AV1497" s="62">
        <f t="shared" si="54"/>
        <v>409040204</v>
      </c>
      <c r="AW1497" s="7"/>
      <c r="AX1497" s="7"/>
      <c r="AZ1497" s="8" t="s">
        <v>16</v>
      </c>
      <c r="BA1497" s="106" t="s">
        <v>1926</v>
      </c>
      <c r="BB1497" s="107">
        <v>409040204</v>
      </c>
      <c r="BC1497" s="8" t="s">
        <v>1121</v>
      </c>
    </row>
    <row r="1498" spans="48:55">
      <c r="AV1498" s="62">
        <f t="shared" si="54"/>
        <v>409040109</v>
      </c>
      <c r="AW1498" s="7"/>
      <c r="AX1498" s="7"/>
      <c r="AZ1498" s="8" t="s">
        <v>16</v>
      </c>
      <c r="BA1498" s="106" t="s">
        <v>1927</v>
      </c>
      <c r="BB1498" s="107">
        <v>409040109</v>
      </c>
      <c r="BC1498" s="8" t="s">
        <v>1121</v>
      </c>
    </row>
    <row r="1499" spans="48:55">
      <c r="AV1499" s="62">
        <f t="shared" si="54"/>
        <v>405010501</v>
      </c>
      <c r="AW1499" s="7"/>
      <c r="AX1499" s="7"/>
      <c r="AZ1499" s="8" t="s">
        <v>16</v>
      </c>
      <c r="BA1499" s="106" t="s">
        <v>1928</v>
      </c>
      <c r="BB1499" s="107">
        <v>405010501</v>
      </c>
      <c r="BC1499" s="8" t="s">
        <v>1121</v>
      </c>
    </row>
    <row r="1500" spans="48:55">
      <c r="AV1500" s="62">
        <f t="shared" si="54"/>
        <v>409041002</v>
      </c>
      <c r="AW1500" s="7"/>
      <c r="AX1500" s="7"/>
      <c r="AZ1500" s="8" t="s">
        <v>16</v>
      </c>
      <c r="BA1500" s="106" t="s">
        <v>1929</v>
      </c>
      <c r="BB1500" s="107">
        <v>409041002</v>
      </c>
      <c r="BC1500" s="8" t="s">
        <v>1121</v>
      </c>
    </row>
    <row r="1501" spans="48:55">
      <c r="AV1501" s="62">
        <f t="shared" si="54"/>
        <v>497000051</v>
      </c>
      <c r="AW1501" s="7"/>
      <c r="AX1501" s="7"/>
      <c r="AZ1501" s="8" t="s">
        <v>16</v>
      </c>
      <c r="BA1501" s="106" t="s">
        <v>1930</v>
      </c>
      <c r="BB1501" s="107">
        <v>497000051</v>
      </c>
      <c r="BC1501" s="8" t="s">
        <v>1121</v>
      </c>
    </row>
    <row r="1502" spans="48:55">
      <c r="AV1502" s="62">
        <f t="shared" si="54"/>
        <v>491300001</v>
      </c>
      <c r="AW1502" s="7"/>
      <c r="AX1502" s="7"/>
      <c r="AZ1502" s="8" t="s">
        <v>16</v>
      </c>
      <c r="BA1502" s="106" t="s">
        <v>1931</v>
      </c>
      <c r="BB1502" s="107">
        <v>491300001</v>
      </c>
      <c r="BC1502" s="8" t="s">
        <v>1121</v>
      </c>
    </row>
  </sheetData>
  <sheetProtection algorithmName="SHA-512" hashValue="F5aB80m3ndKA3yW6DsRrkJmVqBMrEDmc1diYIHGr/+EsITtAC+9j2ieF88P+m2U0jIlldNd/5JUHybq1MD7uVw==" saltValue="+3N8DjmNEInYfkPzkFz5wg==" spinCount="100000" sheet="1" objects="1" scenarios="1"/>
  <mergeCells count="33">
    <mergeCell ref="A84:A109"/>
    <mergeCell ref="A110:A123"/>
    <mergeCell ref="I110:I123"/>
    <mergeCell ref="I84:I109"/>
    <mergeCell ref="I44:I54"/>
    <mergeCell ref="I55:I65"/>
    <mergeCell ref="A66:A77"/>
    <mergeCell ref="A78:A83"/>
    <mergeCell ref="I66:I77"/>
    <mergeCell ref="I78:I83"/>
    <mergeCell ref="I151:I163"/>
    <mergeCell ref="A124:A137"/>
    <mergeCell ref="A138:A150"/>
    <mergeCell ref="A151:A163"/>
    <mergeCell ref="I124:I137"/>
    <mergeCell ref="I138:I150"/>
    <mergeCell ref="W1:Y1"/>
    <mergeCell ref="D2:F2"/>
    <mergeCell ref="L2:N2"/>
    <mergeCell ref="D3:F3"/>
    <mergeCell ref="L3:N3"/>
    <mergeCell ref="Q1:U1"/>
    <mergeCell ref="C1:F1"/>
    <mergeCell ref="I1:I3"/>
    <mergeCell ref="J1:N1"/>
    <mergeCell ref="I4:I27"/>
    <mergeCell ref="A4:A27"/>
    <mergeCell ref="A38:A43"/>
    <mergeCell ref="A44:A54"/>
    <mergeCell ref="A55:A65"/>
    <mergeCell ref="A28:A37"/>
    <mergeCell ref="I28:I37"/>
    <mergeCell ref="I38:I43"/>
  </mergeCells>
  <conditionalFormatting sqref="R124:R163 R4:R29 R33:R109">
    <cfRule type="cellIs" dxfId="55" priority="672" stopIfTrue="1" operator="equal">
      <formula>0</formula>
    </cfRule>
    <cfRule type="containsErrors" dxfId="54" priority="673" stopIfTrue="1">
      <formula>ISERROR(R4)</formula>
    </cfRule>
  </conditionalFormatting>
  <conditionalFormatting sqref="U4:U29 U124:U163 U33:U106">
    <cfRule type="containsText" dxfId="53" priority="671" stopIfTrue="1" operator="containsText" text="YANLIŞ">
      <formula>NOT(ISERROR(SEARCH("YANLIŞ",U4)))</formula>
    </cfRule>
  </conditionalFormatting>
  <conditionalFormatting sqref="U57:U60">
    <cfRule type="containsText" dxfId="52" priority="498" stopIfTrue="1" operator="containsText" text="YANLIŞ">
      <formula>NOT(ISERROR(SEARCH("YANLIŞ",U57)))</formula>
    </cfRule>
  </conditionalFormatting>
  <conditionalFormatting sqref="U106">
    <cfRule type="containsText" dxfId="51" priority="495" stopIfTrue="1" operator="containsText" text="YANLIŞ">
      <formula>NOT(ISERROR(SEARCH("YANLIŞ",U106)))</formula>
    </cfRule>
  </conditionalFormatting>
  <conditionalFormatting sqref="U102:U103">
    <cfRule type="containsText" dxfId="50" priority="453" stopIfTrue="1" operator="containsText" text="YANLIŞ">
      <formula>NOT(ISERROR(SEARCH("YANLIŞ",U102)))</formula>
    </cfRule>
  </conditionalFormatting>
  <conditionalFormatting sqref="U77:U80">
    <cfRule type="containsText" dxfId="49" priority="448" stopIfTrue="1" operator="containsText" text="YANLIŞ">
      <formula>NOT(ISERROR(SEARCH("YANLIŞ",U77)))</formula>
    </cfRule>
  </conditionalFormatting>
  <conditionalFormatting sqref="U70:U71">
    <cfRule type="containsText" dxfId="48" priority="445" stopIfTrue="1" operator="containsText" text="YANLIŞ">
      <formula>NOT(ISERROR(SEARCH("YANLIŞ",U70)))</formula>
    </cfRule>
  </conditionalFormatting>
  <conditionalFormatting sqref="R30:R32">
    <cfRule type="cellIs" dxfId="47" priority="440" stopIfTrue="1" operator="equal">
      <formula>0</formula>
    </cfRule>
    <cfRule type="containsErrors" dxfId="46" priority="441" stopIfTrue="1">
      <formula>ISERROR(R30)</formula>
    </cfRule>
  </conditionalFormatting>
  <conditionalFormatting sqref="U30:U32">
    <cfRule type="containsText" dxfId="45" priority="439" stopIfTrue="1" operator="containsText" text="YANLIŞ">
      <formula>NOT(ISERROR(SEARCH("YANLIŞ",U30)))</formula>
    </cfRule>
  </conditionalFormatting>
  <conditionalFormatting sqref="C4:C107 C112:C163">
    <cfRule type="cellIs" dxfId="44" priority="406" operator="notEqual">
      <formula>B4</formula>
    </cfRule>
  </conditionalFormatting>
  <conditionalFormatting sqref="R45:R54">
    <cfRule type="cellIs" dxfId="43" priority="404" stopIfTrue="1" operator="equal">
      <formula>0</formula>
    </cfRule>
    <cfRule type="containsErrors" dxfId="42" priority="405" stopIfTrue="1">
      <formula>ISERROR(R45)</formula>
    </cfRule>
  </conditionalFormatting>
  <conditionalFormatting sqref="R85:R109">
    <cfRule type="cellIs" dxfId="41" priority="402" stopIfTrue="1" operator="equal">
      <formula>0</formula>
    </cfRule>
    <cfRule type="containsErrors" dxfId="40" priority="403" stopIfTrue="1">
      <formula>ISERROR(R85)</formula>
    </cfRule>
  </conditionalFormatting>
  <conditionalFormatting sqref="C113:C114">
    <cfRule type="cellIs" dxfId="39" priority="389" operator="notEqual">
      <formula>B113</formula>
    </cfRule>
  </conditionalFormatting>
  <conditionalFormatting sqref="C108:C109">
    <cfRule type="cellIs" dxfId="38" priority="388" operator="notEqual">
      <formula>B108</formula>
    </cfRule>
  </conditionalFormatting>
  <conditionalFormatting sqref="C112">
    <cfRule type="cellIs" dxfId="37" priority="387" operator="notEqual">
      <formula>B112</formula>
    </cfRule>
  </conditionalFormatting>
  <conditionalFormatting sqref="U107:U108">
    <cfRule type="containsText" dxfId="36" priority="386" stopIfTrue="1" operator="containsText" text="YANLIŞ">
      <formula>NOT(ISERROR(SEARCH("YANLIŞ",U107)))</formula>
    </cfRule>
  </conditionalFormatting>
  <conditionalFormatting sqref="U107:U108">
    <cfRule type="containsText" dxfId="35" priority="385" stopIfTrue="1" operator="containsText" text="YANLIŞ">
      <formula>NOT(ISERROR(SEARCH("YANLIŞ",U107)))</formula>
    </cfRule>
  </conditionalFormatting>
  <conditionalFormatting sqref="BA1086">
    <cfRule type="duplicateValues" dxfId="34" priority="30" stopIfTrue="1"/>
  </conditionalFormatting>
  <conditionalFormatting sqref="BB1335">
    <cfRule type="duplicateValues" dxfId="33" priority="36" stopIfTrue="1"/>
  </conditionalFormatting>
  <conditionalFormatting sqref="BB1336">
    <cfRule type="duplicateValues" dxfId="32" priority="35" stopIfTrue="1"/>
  </conditionalFormatting>
  <conditionalFormatting sqref="BA1015:BA1019">
    <cfRule type="duplicateValues" dxfId="31" priority="34" stopIfTrue="1"/>
  </conditionalFormatting>
  <conditionalFormatting sqref="BA950:BA1085 BA1087:BA1139">
    <cfRule type="duplicateValues" dxfId="30" priority="33" stopIfTrue="1"/>
  </conditionalFormatting>
  <conditionalFormatting sqref="BA1086">
    <cfRule type="duplicateValues" dxfId="29" priority="31" stopIfTrue="1"/>
  </conditionalFormatting>
  <conditionalFormatting sqref="BB1086">
    <cfRule type="duplicateValues" dxfId="28" priority="32" stopIfTrue="1"/>
  </conditionalFormatting>
  <conditionalFormatting sqref="BB1338:BB1339">
    <cfRule type="duplicateValues" dxfId="27" priority="29" stopIfTrue="1"/>
  </conditionalFormatting>
  <conditionalFormatting sqref="BB1337">
    <cfRule type="duplicateValues" dxfId="26" priority="37" stopIfTrue="1"/>
  </conditionalFormatting>
  <conditionalFormatting sqref="BA1340">
    <cfRule type="duplicateValues" dxfId="25" priority="28" stopIfTrue="1"/>
  </conditionalFormatting>
  <conditionalFormatting sqref="BB1340">
    <cfRule type="duplicateValues" dxfId="24" priority="26" stopIfTrue="1"/>
  </conditionalFormatting>
  <conditionalFormatting sqref="BB1340">
    <cfRule type="duplicateValues" dxfId="23" priority="27" stopIfTrue="1"/>
  </conditionalFormatting>
  <conditionalFormatting sqref="BA1232:BA1334">
    <cfRule type="duplicateValues" dxfId="22" priority="38" stopIfTrue="1"/>
  </conditionalFormatting>
  <conditionalFormatting sqref="BB1232:BB1334">
    <cfRule type="duplicateValues" dxfId="21" priority="39" stopIfTrue="1"/>
  </conditionalFormatting>
  <conditionalFormatting sqref="BB1087:BB1231 BB483:BB1085">
    <cfRule type="duplicateValues" dxfId="20" priority="40" stopIfTrue="1"/>
  </conditionalFormatting>
  <conditionalFormatting sqref="BA4:BB59 BA155:BB1340">
    <cfRule type="duplicateValues" dxfId="19" priority="41" stopIfTrue="1"/>
  </conditionalFormatting>
  <conditionalFormatting sqref="BA1341:BA1490">
    <cfRule type="duplicateValues" dxfId="18" priority="25" stopIfTrue="1"/>
  </conditionalFormatting>
  <conditionalFormatting sqref="BB1341:BB1490">
    <cfRule type="duplicateValues" dxfId="17" priority="24" stopIfTrue="1"/>
  </conditionalFormatting>
  <conditionalFormatting sqref="BB60:BB154">
    <cfRule type="duplicateValues" dxfId="16" priority="20" stopIfTrue="1"/>
  </conditionalFormatting>
  <conditionalFormatting sqref="BB60:BB154">
    <cfRule type="duplicateValues" dxfId="15" priority="21" stopIfTrue="1"/>
  </conditionalFormatting>
  <conditionalFormatting sqref="BA60:BA154">
    <cfRule type="duplicateValues" dxfId="14" priority="22" stopIfTrue="1"/>
  </conditionalFormatting>
  <conditionalFormatting sqref="BA60:BB154">
    <cfRule type="duplicateValues" dxfId="13" priority="23" stopIfTrue="1"/>
  </conditionalFormatting>
  <conditionalFormatting sqref="C109">
    <cfRule type="cellIs" dxfId="12" priority="18" operator="notEqual">
      <formula>B109</formula>
    </cfRule>
  </conditionalFormatting>
  <conditionalFormatting sqref="U114:U123">
    <cfRule type="containsText" dxfId="11" priority="17" stopIfTrue="1" operator="containsText" text="YANLIŞ">
      <formula>NOT(ISERROR(SEARCH("YANLIŞ",U114)))</formula>
    </cfRule>
  </conditionalFormatting>
  <conditionalFormatting sqref="U114:U123">
    <cfRule type="containsText" dxfId="10" priority="16" stopIfTrue="1" operator="containsText" text="YANLIŞ">
      <formula>NOT(ISERROR(SEARCH("YANLIŞ",U114)))</formula>
    </cfRule>
  </conditionalFormatting>
  <conditionalFormatting sqref="C111">
    <cfRule type="cellIs" dxfId="9" priority="9" operator="notEqual">
      <formula>B111</formula>
    </cfRule>
  </conditionalFormatting>
  <conditionalFormatting sqref="C111">
    <cfRule type="cellIs" dxfId="8" priority="10" operator="notEqual">
      <formula>B111</formula>
    </cfRule>
  </conditionalFormatting>
  <conditionalFormatting sqref="C110">
    <cfRule type="cellIs" dxfId="7" priority="8" operator="notEqual">
      <formula>B110</formula>
    </cfRule>
  </conditionalFormatting>
  <conditionalFormatting sqref="C110">
    <cfRule type="cellIs" dxfId="6" priority="7" operator="notEqual">
      <formula>B110</formula>
    </cfRule>
  </conditionalFormatting>
  <conditionalFormatting sqref="R110:R123">
    <cfRule type="cellIs" dxfId="5" priority="5" stopIfTrue="1" operator="equal">
      <formula>0</formula>
    </cfRule>
    <cfRule type="containsErrors" dxfId="4" priority="6" stopIfTrue="1">
      <formula>ISERROR(R110)</formula>
    </cfRule>
  </conditionalFormatting>
  <conditionalFormatting sqref="R110:R123">
    <cfRule type="cellIs" dxfId="3" priority="3" stopIfTrue="1" operator="equal">
      <formula>0</formula>
    </cfRule>
    <cfRule type="containsErrors" dxfId="2" priority="4" stopIfTrue="1">
      <formula>ISERROR(R110)</formula>
    </cfRule>
  </conditionalFormatting>
  <conditionalFormatting sqref="U109:U113">
    <cfRule type="containsText" dxfId="1" priority="2" stopIfTrue="1" operator="containsText" text="YANLIŞ">
      <formula>NOT(ISERROR(SEARCH("YANLIŞ",U109)))</formula>
    </cfRule>
  </conditionalFormatting>
  <conditionalFormatting sqref="U109:U113">
    <cfRule type="containsText" dxfId="0" priority="1" stopIfTrue="1" operator="containsText" text="YANLIŞ">
      <formula>NOT(ISERROR(SEARCH("YANLIŞ",U109)))</formula>
    </cfRule>
  </conditionalFormatting>
  <pageMargins left="0.7" right="0.7" top="0.75" bottom="0.75" header="0.3" footer="0.3"/>
  <pageSetup paperSize="9" orientation="portrait" r:id="rId1"/>
  <ignoredErrors>
    <ignoredError sqref="S71:S83 S124:S163 S84:S108 S109:S110 U84:U108 U109:U110 S118:S123 U118:U123 R4:S4 S5 S6:S31 S32 S33:S43 U4 U5 U6:U31 U32 U33:U43 S44 S45:S63 U44 U45:U63 S64 S65:S70 U64 U65:U70 U71:U83 U124:U163 T124:T163 T4:T43 R5:R43 U111 S111 U112:U117 R124:R163 R44:R83 T44:T79 T80:T83 R84:R123 T84:T123" evalError="1"/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13</vt:i4>
      </vt:variant>
    </vt:vector>
  </HeadingPairs>
  <TitlesOfParts>
    <vt:vector size="16" baseType="lpstr">
      <vt:lpstr>KAZANIMLAR</vt:lpstr>
      <vt:lpstr>CEVAP ANAHTARI</vt:lpstr>
      <vt:lpstr>DENEME_v4</vt:lpstr>
      <vt:lpstr>_01_EDEB</vt:lpstr>
      <vt:lpstr>_02_TAR1</vt:lpstr>
      <vt:lpstr>_03_COG1</vt:lpstr>
      <vt:lpstr>_04_TAR2</vt:lpstr>
      <vt:lpstr>_05_COG2</vt:lpstr>
      <vt:lpstr>_06_FEL1</vt:lpstr>
      <vt:lpstr>_07_DIN</vt:lpstr>
      <vt:lpstr>_09_MAT</vt:lpstr>
      <vt:lpstr>_10_GEO</vt:lpstr>
      <vt:lpstr>_11_FIZ</vt:lpstr>
      <vt:lpstr>_12_KIM</vt:lpstr>
      <vt:lpstr>_13_BIO</vt:lpstr>
      <vt:lpstr>'CEVAP ANAHTARI'!Yazdırma_Alanı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User</cp:lastModifiedBy>
  <cp:lastPrinted>2019-12-05T12:01:22Z</cp:lastPrinted>
  <dcterms:created xsi:type="dcterms:W3CDTF">2014-11-26T09:05:55Z</dcterms:created>
  <dcterms:modified xsi:type="dcterms:W3CDTF">2023-11-17T16:41:18Z</dcterms:modified>
</cp:coreProperties>
</file>