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5"/>
  <workbookPr/>
  <mc:AlternateContent xmlns:mc="http://schemas.openxmlformats.org/markup-compatibility/2006">
    <mc:Choice Requires="x15">
      <x15ac:absPath xmlns:x15ac="http://schemas.microsoft.com/office/spreadsheetml/2010/11/ac" url="/Users/imac107/Documents/Deneme/2023-2024/STRATEJI/STRATJI_TYT_Kurumsal_Den_Snv_2/"/>
    </mc:Choice>
  </mc:AlternateContent>
  <xr:revisionPtr revIDLastSave="0" documentId="13_ncr:1_{C15F375C-8393-3F46-9C0F-1F5248008AC5}" xr6:coauthVersionLast="40" xr6:coauthVersionMax="40" xr10:uidLastSave="{00000000-0000-0000-0000-000000000000}"/>
  <bookViews>
    <workbookView xWindow="0" yWindow="460" windowWidth="38400" windowHeight="25900" activeTab="1" xr2:uid="{00000000-000D-0000-FFFF-FFFF00000000}"/>
  </bookViews>
  <sheets>
    <sheet name="KAZANIMLAR" sheetId="4" r:id="rId1"/>
    <sheet name="CEVAP ANAHTARI" sheetId="5" r:id="rId2"/>
    <sheet name="DENEME_v4" sheetId="1" r:id="rId3"/>
  </sheets>
  <externalReferences>
    <externalReference r:id="rId4"/>
  </externalReferences>
  <definedNames>
    <definedName name="_01_TUR" localSheetId="1">[1]DENEME_v3!$E$4:$E$43</definedName>
    <definedName name="_01_TUR">DENEME_v4!$E$4:$E$43</definedName>
    <definedName name="_02_TAR" localSheetId="1">[1]DENEME_v3!$E$44:$E$48</definedName>
    <definedName name="_02_TAR">DENEME_v4!$E$44:$E$48</definedName>
    <definedName name="_03_COG" localSheetId="1">[1]DENEME_v3!$E$49:$E$53</definedName>
    <definedName name="_03_COG">DENEME_v4!$E$49:$E$53</definedName>
    <definedName name="_04_FEL1" localSheetId="1">[1]DENEME_v3!$E$54:$E$58</definedName>
    <definedName name="_04_FEL1">DENEME_v4!$E$54:$E$58</definedName>
    <definedName name="_05_DIN" localSheetId="1">[1]DENEME_v3!$E$59:$E$63</definedName>
    <definedName name="_05_DIN">DENEME_v4!$E$59:$E$63</definedName>
    <definedName name="_06_FEL2" localSheetId="1">[1]DENEME_v3!$E$64:$E$68</definedName>
    <definedName name="_06_FEL2">DENEME_v4!#REF!</definedName>
    <definedName name="_07_MAT" localSheetId="1">[1]DENEME_v3!$E$69:$E$98</definedName>
    <definedName name="_07_MAT">DENEME_v4!$E$64:$E$93</definedName>
    <definedName name="_08_GEO" localSheetId="1">[1]DENEME_v3!$E$99:$E$108</definedName>
    <definedName name="_08_GEO">DENEME_v4!$E$94:$E$103</definedName>
    <definedName name="_09_FIZ" localSheetId="1">[1]DENEME_v3!$E$109:$E$115</definedName>
    <definedName name="_09_FIZ">DENEME_v4!$E$104:$E$110</definedName>
    <definedName name="_10_KIM" localSheetId="1">[1]DENEME_v3!$E$116:$E$122</definedName>
    <definedName name="_10_KIM">DENEME_v4!$E$111:$E$117</definedName>
    <definedName name="_11_BIO" localSheetId="1">[1]DENEME_v3!$E$123:$E$128</definedName>
    <definedName name="_11_BIO">DENEME_v4!$E$118:$E$123</definedName>
    <definedName name="_xlnm.Print_Area" localSheetId="1">'CEVAP ANAHTARI'!$A$1:$AD$57</definedName>
    <definedName name="_xlnm.Print_Area" localSheetId="0">KAZANIMLAR!$A$1:$E$135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2244" i="1" l="1"/>
  <c r="AR1520" i="1"/>
  <c r="AR1521" i="1"/>
  <c r="AR1522" i="1"/>
  <c r="AR1523" i="1"/>
  <c r="AR1524" i="1"/>
  <c r="AR1525" i="1"/>
  <c r="AR1526" i="1"/>
  <c r="AR1527" i="1"/>
  <c r="AR1528" i="1"/>
  <c r="AR1529" i="1"/>
  <c r="AR1530" i="1"/>
  <c r="AR1531" i="1"/>
  <c r="AR1532" i="1"/>
  <c r="AR1533" i="1"/>
  <c r="AR1534" i="1"/>
  <c r="AR1535" i="1"/>
  <c r="AR1536" i="1"/>
  <c r="AR1537" i="1"/>
  <c r="AR1538" i="1"/>
  <c r="AR1539" i="1"/>
  <c r="AR1540" i="1"/>
  <c r="AR1541" i="1"/>
  <c r="AR1542" i="1"/>
  <c r="AR1543" i="1"/>
  <c r="AR1544" i="1"/>
  <c r="AR1545" i="1"/>
  <c r="AR1546" i="1"/>
  <c r="AR1547" i="1"/>
  <c r="AR1548" i="1"/>
  <c r="AR1549" i="1"/>
  <c r="AR1550" i="1"/>
  <c r="AR1551" i="1"/>
  <c r="AR1552" i="1"/>
  <c r="AR1553" i="1"/>
  <c r="AR1554" i="1"/>
  <c r="AR1555" i="1"/>
  <c r="AR1556" i="1"/>
  <c r="AR1557" i="1"/>
  <c r="AR1558" i="1"/>
  <c r="AR1559" i="1"/>
  <c r="AR1560" i="1"/>
  <c r="AR1561" i="1"/>
  <c r="AR1562" i="1"/>
  <c r="AR1563" i="1"/>
  <c r="AR1564" i="1"/>
  <c r="AR1565" i="1"/>
  <c r="AR1566" i="1"/>
  <c r="AR1567" i="1"/>
  <c r="AR1568" i="1"/>
  <c r="AR1569" i="1"/>
  <c r="AR1570" i="1"/>
  <c r="AR1571" i="1"/>
  <c r="AR1572" i="1"/>
  <c r="AR1573" i="1"/>
  <c r="AR1574" i="1"/>
  <c r="AR1575" i="1"/>
  <c r="AR1576" i="1"/>
  <c r="AR1577" i="1"/>
  <c r="AR1578" i="1"/>
  <c r="AR1579" i="1"/>
  <c r="AR1580" i="1"/>
  <c r="AR1581" i="1"/>
  <c r="AR1582" i="1"/>
  <c r="AR1583" i="1"/>
  <c r="AR1584" i="1"/>
  <c r="AR1585" i="1"/>
  <c r="AR1586" i="1"/>
  <c r="AR1587" i="1"/>
  <c r="AR1588" i="1"/>
  <c r="AR1589" i="1"/>
  <c r="AR1590" i="1"/>
  <c r="AR1591" i="1"/>
  <c r="AR1592" i="1"/>
  <c r="AR1593" i="1"/>
  <c r="AR1594" i="1"/>
  <c r="AR1595" i="1"/>
  <c r="AR1596" i="1"/>
  <c r="AR1597" i="1"/>
  <c r="AR1598" i="1"/>
  <c r="AR1599" i="1"/>
  <c r="AR1600" i="1"/>
  <c r="AR1601" i="1"/>
  <c r="AR1602" i="1"/>
  <c r="AR1603" i="1"/>
  <c r="AR1604" i="1"/>
  <c r="AR1605" i="1"/>
  <c r="AR1606" i="1"/>
  <c r="AR1607" i="1"/>
  <c r="AR1608" i="1"/>
  <c r="AR1609" i="1"/>
  <c r="AR1610" i="1"/>
  <c r="AR1611" i="1"/>
  <c r="AR1612" i="1"/>
  <c r="AR1613" i="1"/>
  <c r="AR1614" i="1"/>
  <c r="AR1615" i="1"/>
  <c r="AR1616" i="1"/>
  <c r="AR1617" i="1"/>
  <c r="AR1618" i="1"/>
  <c r="AR1619" i="1"/>
  <c r="AR1620" i="1"/>
  <c r="AR1621" i="1"/>
  <c r="AR1622" i="1"/>
  <c r="AR1623" i="1"/>
  <c r="AR1624" i="1"/>
  <c r="AR1625" i="1"/>
  <c r="AR1626" i="1"/>
  <c r="AR1627" i="1"/>
  <c r="AR1628" i="1"/>
  <c r="AR1629" i="1"/>
  <c r="AR1630" i="1"/>
  <c r="AR1631" i="1"/>
  <c r="AR1632" i="1"/>
  <c r="AR1633" i="1"/>
  <c r="AR1634" i="1"/>
  <c r="AR1635" i="1"/>
  <c r="AR1636" i="1"/>
  <c r="AR1637" i="1"/>
  <c r="AR1638" i="1"/>
  <c r="AR1639" i="1"/>
  <c r="AR1640" i="1"/>
  <c r="AR1641" i="1"/>
  <c r="AR1642" i="1"/>
  <c r="AR1643" i="1"/>
  <c r="AR1644" i="1"/>
  <c r="AR1645" i="1"/>
  <c r="AR1646" i="1"/>
  <c r="AR1647" i="1"/>
  <c r="AR1648" i="1"/>
  <c r="AR1649" i="1"/>
  <c r="AR1650" i="1"/>
  <c r="AR1651" i="1"/>
  <c r="AR1652" i="1"/>
  <c r="AR1653" i="1"/>
  <c r="AR1654" i="1"/>
  <c r="AR1655" i="1"/>
  <c r="AR1656" i="1"/>
  <c r="AR1657" i="1"/>
  <c r="AR1658" i="1"/>
  <c r="AR1659" i="1"/>
  <c r="AR1660" i="1"/>
  <c r="AR1661" i="1"/>
  <c r="AR1662" i="1"/>
  <c r="AR1663" i="1"/>
  <c r="AR1664" i="1"/>
  <c r="AR1665" i="1"/>
  <c r="AR1666" i="1"/>
  <c r="AR1667" i="1"/>
  <c r="AR1668" i="1"/>
  <c r="AR1669" i="1"/>
  <c r="AR1670" i="1"/>
  <c r="AR1671" i="1"/>
  <c r="AR1672" i="1"/>
  <c r="AR1673" i="1"/>
  <c r="AR1674" i="1"/>
  <c r="AR1675" i="1"/>
  <c r="AR1676" i="1"/>
  <c r="AR1677" i="1"/>
  <c r="AR1678" i="1"/>
  <c r="AR1679" i="1"/>
  <c r="AR1680" i="1"/>
  <c r="AR1681" i="1"/>
  <c r="AR1682" i="1"/>
  <c r="AR1683" i="1"/>
  <c r="AR1684" i="1"/>
  <c r="AR1685" i="1"/>
  <c r="AR1686" i="1"/>
  <c r="AR1687" i="1"/>
  <c r="AR1688" i="1"/>
  <c r="AR1689" i="1"/>
  <c r="AR1690" i="1"/>
  <c r="AR1691" i="1"/>
  <c r="AR1692" i="1"/>
  <c r="AR1693" i="1"/>
  <c r="AR1694" i="1"/>
  <c r="AR1695" i="1"/>
  <c r="AR1696" i="1"/>
  <c r="AR1697" i="1"/>
  <c r="AR1698" i="1"/>
  <c r="AR1699" i="1"/>
  <c r="AR1700" i="1"/>
  <c r="AR1701" i="1"/>
  <c r="AR1702" i="1"/>
  <c r="AR1703" i="1"/>
  <c r="AR1704" i="1"/>
  <c r="AR1705" i="1"/>
  <c r="AR1706" i="1"/>
  <c r="AR1707" i="1"/>
  <c r="AR1708" i="1"/>
  <c r="AR1709" i="1"/>
  <c r="AR1710" i="1"/>
  <c r="AR1711" i="1"/>
  <c r="AR1712" i="1"/>
  <c r="AR1713" i="1"/>
  <c r="AR1714" i="1"/>
  <c r="AR1715" i="1"/>
  <c r="AR1716" i="1"/>
  <c r="AR1717" i="1"/>
  <c r="AR1718" i="1"/>
  <c r="AR1719" i="1"/>
  <c r="AR1720" i="1"/>
  <c r="AR1721" i="1"/>
  <c r="AR1722" i="1"/>
  <c r="AR1723" i="1"/>
  <c r="AR1724" i="1"/>
  <c r="AR1725" i="1"/>
  <c r="AR1726" i="1"/>
  <c r="AR1727" i="1"/>
  <c r="AR1728" i="1"/>
  <c r="AR1729" i="1"/>
  <c r="AR1730" i="1"/>
  <c r="AR1731" i="1"/>
  <c r="AR1732" i="1"/>
  <c r="AR1733" i="1"/>
  <c r="AR1734" i="1"/>
  <c r="AR1735" i="1"/>
  <c r="AR1736" i="1"/>
  <c r="AR1737" i="1"/>
  <c r="AR1738" i="1"/>
  <c r="AR1739" i="1"/>
  <c r="AR1740" i="1"/>
  <c r="AR1741" i="1"/>
  <c r="AR1742" i="1"/>
  <c r="AR1743" i="1"/>
  <c r="AR1744" i="1"/>
  <c r="AR1745" i="1"/>
  <c r="AR1746" i="1"/>
  <c r="AR1747" i="1"/>
  <c r="AR1748" i="1"/>
  <c r="AR1749" i="1"/>
  <c r="AR1750" i="1"/>
  <c r="AR1751" i="1"/>
  <c r="AR1752" i="1"/>
  <c r="AR1753" i="1"/>
  <c r="AR1754" i="1"/>
  <c r="AR1755" i="1"/>
  <c r="AR1756" i="1"/>
  <c r="AR1757" i="1"/>
  <c r="AR1758" i="1"/>
  <c r="AR1759" i="1"/>
  <c r="AR1760" i="1"/>
  <c r="AR1761" i="1"/>
  <c r="AR1762" i="1"/>
  <c r="AR1763" i="1"/>
  <c r="AR1764" i="1"/>
  <c r="AR1765" i="1"/>
  <c r="AR1766" i="1"/>
  <c r="AR1767" i="1"/>
  <c r="AR1768" i="1"/>
  <c r="AR1769" i="1"/>
  <c r="AR1770" i="1"/>
  <c r="AR1771" i="1"/>
  <c r="AR1772" i="1"/>
  <c r="AR1773" i="1"/>
  <c r="AR1774" i="1"/>
  <c r="AR1775" i="1"/>
  <c r="AR1776" i="1"/>
  <c r="AR1777" i="1"/>
  <c r="AR1778" i="1"/>
  <c r="AR1779" i="1"/>
  <c r="AR1780" i="1"/>
  <c r="AR1781" i="1"/>
  <c r="AR1782" i="1"/>
  <c r="AR1783" i="1"/>
  <c r="AR1784" i="1"/>
  <c r="AR1785" i="1"/>
  <c r="AR1786" i="1"/>
  <c r="AR1787" i="1"/>
  <c r="AR1788" i="1"/>
  <c r="AR1789" i="1"/>
  <c r="AR1790" i="1"/>
  <c r="AR1791" i="1"/>
  <c r="AR1792" i="1"/>
  <c r="AR1793" i="1"/>
  <c r="AR1794" i="1"/>
  <c r="AR1795" i="1"/>
  <c r="AR1796" i="1"/>
  <c r="AR1797" i="1"/>
  <c r="AR1798" i="1"/>
  <c r="AR1799" i="1"/>
  <c r="AR1800" i="1"/>
  <c r="AR1801" i="1"/>
  <c r="AR1802" i="1"/>
  <c r="AR1803" i="1"/>
  <c r="AR1804" i="1"/>
  <c r="AR1805" i="1"/>
  <c r="AR1806" i="1"/>
  <c r="AR1807" i="1"/>
  <c r="AR1808" i="1"/>
  <c r="AR1809" i="1"/>
  <c r="AR1810" i="1"/>
  <c r="AR1811" i="1"/>
  <c r="AR1812" i="1"/>
  <c r="AR1813" i="1"/>
  <c r="AR1814" i="1"/>
  <c r="AR1815" i="1"/>
  <c r="AR1816" i="1"/>
  <c r="AR1817" i="1"/>
  <c r="AR1818" i="1"/>
  <c r="AR1819" i="1"/>
  <c r="AR1820" i="1"/>
  <c r="AR1821" i="1"/>
  <c r="AR1822" i="1"/>
  <c r="AR1823" i="1"/>
  <c r="AR1824" i="1"/>
  <c r="AR1825" i="1"/>
  <c r="AR1826" i="1"/>
  <c r="AR1827" i="1"/>
  <c r="AR1828" i="1"/>
  <c r="AR1829" i="1"/>
  <c r="AR1830" i="1"/>
  <c r="AR1831" i="1"/>
  <c r="AR1832" i="1"/>
  <c r="AR1833" i="1"/>
  <c r="AR1834" i="1"/>
  <c r="AR1835" i="1"/>
  <c r="AR1836" i="1"/>
  <c r="AR1837" i="1"/>
  <c r="AR1838" i="1"/>
  <c r="AR1839" i="1"/>
  <c r="AR1840" i="1"/>
  <c r="AR1841" i="1"/>
  <c r="AR1842" i="1"/>
  <c r="AR1843" i="1"/>
  <c r="AR1844" i="1"/>
  <c r="AR1845" i="1"/>
  <c r="AR1846" i="1"/>
  <c r="AR1847" i="1"/>
  <c r="AR1848" i="1"/>
  <c r="AR1849" i="1"/>
  <c r="AR1850" i="1"/>
  <c r="AR1851" i="1"/>
  <c r="AR1852" i="1"/>
  <c r="AR1853" i="1"/>
  <c r="AR1854" i="1"/>
  <c r="AR1855" i="1"/>
  <c r="AR1856" i="1"/>
  <c r="AR1857" i="1"/>
  <c r="AR1858" i="1"/>
  <c r="AR1859" i="1"/>
  <c r="AR1860" i="1"/>
  <c r="AR1861" i="1"/>
  <c r="AR1862" i="1"/>
  <c r="AR1863" i="1"/>
  <c r="AR1864" i="1"/>
  <c r="AR1865" i="1"/>
  <c r="AR1866" i="1"/>
  <c r="AR1867" i="1"/>
  <c r="AR1868" i="1"/>
  <c r="AR1869" i="1"/>
  <c r="AR1870" i="1"/>
  <c r="AR1871" i="1"/>
  <c r="AR1872" i="1"/>
  <c r="AR1873" i="1"/>
  <c r="AR1874" i="1"/>
  <c r="AR1875" i="1"/>
  <c r="AR1876" i="1"/>
  <c r="AR1877" i="1"/>
  <c r="AR1878" i="1"/>
  <c r="AR1879" i="1"/>
  <c r="AR1880" i="1"/>
  <c r="AR1881" i="1"/>
  <c r="AR1882" i="1"/>
  <c r="AR1883" i="1"/>
  <c r="AR1884" i="1"/>
  <c r="AR1885" i="1"/>
  <c r="AR1886" i="1"/>
  <c r="AR1887" i="1"/>
  <c r="AR1888" i="1"/>
  <c r="AR1889" i="1"/>
  <c r="AR1890" i="1"/>
  <c r="AR1891" i="1"/>
  <c r="AR1892" i="1"/>
  <c r="AR1893" i="1"/>
  <c r="AR1894" i="1"/>
  <c r="AR1895" i="1"/>
  <c r="AR1896" i="1"/>
  <c r="AR1897" i="1"/>
  <c r="AR1898" i="1"/>
  <c r="AR1899" i="1"/>
  <c r="AR1900" i="1"/>
  <c r="AR1901" i="1"/>
  <c r="AR1902" i="1"/>
  <c r="AR1903" i="1"/>
  <c r="AR1904" i="1"/>
  <c r="AR1905" i="1"/>
  <c r="AR1906" i="1"/>
  <c r="AR1907" i="1"/>
  <c r="AR1908" i="1"/>
  <c r="AR1909" i="1"/>
  <c r="AR1910" i="1"/>
  <c r="AR1911" i="1"/>
  <c r="AR1912" i="1"/>
  <c r="AR1913" i="1"/>
  <c r="AR1914" i="1"/>
  <c r="AR1915" i="1"/>
  <c r="AR1916" i="1"/>
  <c r="AR1917" i="1"/>
  <c r="AR1918" i="1"/>
  <c r="AR1919" i="1"/>
  <c r="AR1920" i="1"/>
  <c r="AR1921" i="1"/>
  <c r="AR1922" i="1"/>
  <c r="AR1923" i="1"/>
  <c r="AR1924" i="1"/>
  <c r="AR1925" i="1"/>
  <c r="AR1926" i="1"/>
  <c r="AR1927" i="1"/>
  <c r="AR1928" i="1"/>
  <c r="AR1929" i="1"/>
  <c r="AR1930" i="1"/>
  <c r="AR1931" i="1"/>
  <c r="AR1932" i="1"/>
  <c r="AR1933" i="1"/>
  <c r="AR1934" i="1"/>
  <c r="AR1935" i="1"/>
  <c r="AR1936" i="1"/>
  <c r="AR1937" i="1"/>
  <c r="AR1938" i="1"/>
  <c r="AR1939" i="1"/>
  <c r="AR1940" i="1"/>
  <c r="AR1941" i="1"/>
  <c r="AR1942" i="1"/>
  <c r="AR1943" i="1"/>
  <c r="AR1944" i="1"/>
  <c r="AR1945" i="1"/>
  <c r="AR1946" i="1"/>
  <c r="AR1947" i="1"/>
  <c r="AR1948" i="1"/>
  <c r="AR1949" i="1"/>
  <c r="AR1950" i="1"/>
  <c r="AR1951" i="1"/>
  <c r="AR1952" i="1"/>
  <c r="AR1953" i="1"/>
  <c r="AR1954" i="1"/>
  <c r="AR1955" i="1"/>
  <c r="AR1956" i="1"/>
  <c r="AR1957" i="1"/>
  <c r="AR1958" i="1"/>
  <c r="AR1959" i="1"/>
  <c r="AR1960" i="1"/>
  <c r="AR1961" i="1"/>
  <c r="AR1962" i="1"/>
  <c r="AR1963" i="1"/>
  <c r="AR1964" i="1"/>
  <c r="AR1965" i="1"/>
  <c r="AR1966" i="1"/>
  <c r="AR1967" i="1"/>
  <c r="AR1968" i="1"/>
  <c r="AR1969" i="1"/>
  <c r="AR1970" i="1"/>
  <c r="AR1971" i="1"/>
  <c r="AR1972" i="1"/>
  <c r="AR1973" i="1"/>
  <c r="AR1974" i="1"/>
  <c r="AR1975" i="1"/>
  <c r="AR1976" i="1"/>
  <c r="AR1977" i="1"/>
  <c r="AR1978" i="1"/>
  <c r="AR1979" i="1"/>
  <c r="AR1980" i="1"/>
  <c r="AR1981" i="1"/>
  <c r="AR1982" i="1"/>
  <c r="AR1983" i="1"/>
  <c r="AR1984" i="1"/>
  <c r="AR1985" i="1"/>
  <c r="AR1986" i="1"/>
  <c r="AR1987" i="1"/>
  <c r="AR1988" i="1"/>
  <c r="AR1989" i="1"/>
  <c r="AR1990" i="1"/>
  <c r="AR1991" i="1"/>
  <c r="AR1992" i="1"/>
  <c r="AR1993" i="1"/>
  <c r="AR1994" i="1"/>
  <c r="AR1995" i="1"/>
  <c r="AR1996" i="1"/>
  <c r="AR1997" i="1"/>
  <c r="AR1998" i="1"/>
  <c r="AR1999" i="1"/>
  <c r="AR2000" i="1"/>
  <c r="AR2001" i="1"/>
  <c r="AR2002" i="1"/>
  <c r="AR2003" i="1"/>
  <c r="AR2004" i="1"/>
  <c r="AR2005" i="1"/>
  <c r="AR2006" i="1"/>
  <c r="AR2007" i="1"/>
  <c r="AR2008" i="1"/>
  <c r="AR2009" i="1"/>
  <c r="AR2010" i="1"/>
  <c r="AR2011" i="1"/>
  <c r="AR2012" i="1"/>
  <c r="AR2013" i="1"/>
  <c r="AR2014" i="1"/>
  <c r="AR2015" i="1"/>
  <c r="AR2016" i="1"/>
  <c r="AR2017" i="1"/>
  <c r="AR2018" i="1"/>
  <c r="AR2019" i="1"/>
  <c r="AR2020" i="1"/>
  <c r="AR2021" i="1"/>
  <c r="AR2022" i="1"/>
  <c r="AR2023" i="1"/>
  <c r="AR2024" i="1"/>
  <c r="AR2025" i="1"/>
  <c r="AR2026" i="1"/>
  <c r="AR2027" i="1"/>
  <c r="AR2028" i="1"/>
  <c r="AR2029" i="1"/>
  <c r="AR2030" i="1"/>
  <c r="AR2031" i="1"/>
  <c r="AR2032" i="1"/>
  <c r="AR2033" i="1"/>
  <c r="AR2034" i="1"/>
  <c r="AR2035" i="1"/>
  <c r="AR2036" i="1"/>
  <c r="AR2037" i="1"/>
  <c r="AR2038" i="1"/>
  <c r="AR2039" i="1"/>
  <c r="AR2040" i="1"/>
  <c r="AR2041" i="1"/>
  <c r="AR2042" i="1"/>
  <c r="AR2043" i="1"/>
  <c r="AR2044" i="1"/>
  <c r="AR2045" i="1"/>
  <c r="AR2046" i="1"/>
  <c r="AR2047" i="1"/>
  <c r="AR2048" i="1"/>
  <c r="AR2049" i="1"/>
  <c r="AR2050" i="1"/>
  <c r="AR2051" i="1"/>
  <c r="AR2052" i="1"/>
  <c r="AR2053" i="1"/>
  <c r="AR2054" i="1"/>
  <c r="AR2055" i="1"/>
  <c r="AR2056" i="1"/>
  <c r="AR2057" i="1"/>
  <c r="AR2058" i="1"/>
  <c r="AR2059" i="1"/>
  <c r="AR2060" i="1"/>
  <c r="AR2061" i="1"/>
  <c r="AR2062" i="1"/>
  <c r="AR2063" i="1"/>
  <c r="AR2064" i="1"/>
  <c r="AR2065" i="1"/>
  <c r="AR2066" i="1"/>
  <c r="AR2067" i="1"/>
  <c r="AR2068" i="1"/>
  <c r="AR2069" i="1"/>
  <c r="AR2070" i="1"/>
  <c r="AR2071" i="1"/>
  <c r="AR2072" i="1"/>
  <c r="AR2073" i="1"/>
  <c r="AR2074" i="1"/>
  <c r="AR2075" i="1"/>
  <c r="AR2076" i="1"/>
  <c r="AR2077" i="1"/>
  <c r="AR2078" i="1"/>
  <c r="AR2079" i="1"/>
  <c r="AR2080" i="1"/>
  <c r="AR2081" i="1"/>
  <c r="AR2082" i="1"/>
  <c r="AR2083" i="1"/>
  <c r="AR2084" i="1"/>
  <c r="AR2085" i="1"/>
  <c r="AR2086" i="1"/>
  <c r="AR2087" i="1"/>
  <c r="AR2088" i="1"/>
  <c r="AR2089" i="1"/>
  <c r="AR2090" i="1"/>
  <c r="AR2091" i="1"/>
  <c r="AR2092" i="1"/>
  <c r="AR2093" i="1"/>
  <c r="AR2094" i="1"/>
  <c r="AR2095" i="1"/>
  <c r="AR2096" i="1"/>
  <c r="AR2097" i="1"/>
  <c r="AR2098" i="1"/>
  <c r="AR2099" i="1"/>
  <c r="AR2100" i="1"/>
  <c r="AR2101" i="1"/>
  <c r="AR2102" i="1"/>
  <c r="AR2103" i="1"/>
  <c r="AR2104" i="1"/>
  <c r="AR2105" i="1"/>
  <c r="AR2106" i="1"/>
  <c r="AR2107" i="1"/>
  <c r="AR2108" i="1"/>
  <c r="AR2109" i="1"/>
  <c r="AR2110" i="1"/>
  <c r="AR2111" i="1"/>
  <c r="AR2112" i="1"/>
  <c r="AR2113" i="1"/>
  <c r="AR2114" i="1"/>
  <c r="AR2115" i="1"/>
  <c r="AR2116" i="1"/>
  <c r="AR2117" i="1"/>
  <c r="AR2118" i="1"/>
  <c r="AR2119" i="1"/>
  <c r="AR2120" i="1"/>
  <c r="AR2121" i="1"/>
  <c r="AR2122" i="1"/>
  <c r="AR2123" i="1"/>
  <c r="AR2124" i="1"/>
  <c r="AR2125" i="1"/>
  <c r="AR2126" i="1"/>
  <c r="AR2127" i="1"/>
  <c r="AR2128" i="1"/>
  <c r="AR2129" i="1"/>
  <c r="AR2130" i="1"/>
  <c r="AR2131" i="1"/>
  <c r="AR2132" i="1"/>
  <c r="AR2133" i="1"/>
  <c r="AR2134" i="1"/>
  <c r="AR2135" i="1"/>
  <c r="AR2136" i="1"/>
  <c r="AR2137" i="1"/>
  <c r="AR2138" i="1"/>
  <c r="AR2139" i="1"/>
  <c r="AR2140" i="1"/>
  <c r="AR2141" i="1"/>
  <c r="AR2142" i="1"/>
  <c r="AR2143" i="1"/>
  <c r="AR2144" i="1"/>
  <c r="AR2145" i="1"/>
  <c r="AR2146" i="1"/>
  <c r="AR2147" i="1"/>
  <c r="AR2148" i="1"/>
  <c r="AR2149" i="1"/>
  <c r="AR2150" i="1"/>
  <c r="AR2151" i="1"/>
  <c r="AR2152" i="1"/>
  <c r="AR2153" i="1"/>
  <c r="AR2154" i="1"/>
  <c r="AR2155" i="1"/>
  <c r="AR2156" i="1"/>
  <c r="AR2157" i="1"/>
  <c r="AR2158" i="1"/>
  <c r="AR2159" i="1"/>
  <c r="AR2160" i="1"/>
  <c r="AR2161" i="1"/>
  <c r="AR2162" i="1"/>
  <c r="AR2163" i="1"/>
  <c r="AR2164" i="1"/>
  <c r="AR2165" i="1"/>
  <c r="AR2166" i="1"/>
  <c r="AR2167" i="1"/>
  <c r="AR2168" i="1"/>
  <c r="AR2169" i="1"/>
  <c r="AR2170" i="1"/>
  <c r="AR2171" i="1"/>
  <c r="AR2172" i="1"/>
  <c r="AR2173" i="1"/>
  <c r="AR2174" i="1"/>
  <c r="AR2175" i="1"/>
  <c r="AR2176" i="1"/>
  <c r="AR2177" i="1"/>
  <c r="AR2178" i="1"/>
  <c r="AR2179" i="1"/>
  <c r="AR2180" i="1"/>
  <c r="AR2181" i="1"/>
  <c r="AR2182" i="1"/>
  <c r="AR2183" i="1"/>
  <c r="AR2184" i="1"/>
  <c r="AR2185" i="1"/>
  <c r="AR2186" i="1"/>
  <c r="AR2187" i="1"/>
  <c r="AR2188" i="1"/>
  <c r="AR2189" i="1"/>
  <c r="AR2190" i="1"/>
  <c r="AR2191" i="1"/>
  <c r="AR2192" i="1"/>
  <c r="AR2193" i="1"/>
  <c r="AR2194" i="1"/>
  <c r="AR2195" i="1"/>
  <c r="AR2196" i="1"/>
  <c r="AR2197" i="1"/>
  <c r="AR2198" i="1"/>
  <c r="AR2199" i="1"/>
  <c r="AR2200" i="1"/>
  <c r="AR2201" i="1"/>
  <c r="AR2202" i="1"/>
  <c r="AR2203" i="1"/>
  <c r="AR2204" i="1"/>
  <c r="AR2205" i="1"/>
  <c r="AR2206" i="1"/>
  <c r="AR2207" i="1"/>
  <c r="AR2208" i="1"/>
  <c r="AR2209" i="1"/>
  <c r="AR2210" i="1"/>
  <c r="AR2211" i="1"/>
  <c r="AR2212" i="1"/>
  <c r="AR2213" i="1"/>
  <c r="AR2214" i="1"/>
  <c r="AR2215" i="1"/>
  <c r="AR2216" i="1"/>
  <c r="AR2217" i="1"/>
  <c r="AR2218" i="1"/>
  <c r="AR2219" i="1"/>
  <c r="AR2220" i="1"/>
  <c r="AR2221" i="1"/>
  <c r="AR2222" i="1"/>
  <c r="AR2223" i="1"/>
  <c r="AR2224" i="1"/>
  <c r="AR2225" i="1"/>
  <c r="AR2226" i="1"/>
  <c r="AR2227" i="1"/>
  <c r="AR2228" i="1"/>
  <c r="AR2229" i="1"/>
  <c r="AR2230" i="1"/>
  <c r="AR2231" i="1"/>
  <c r="AR2232" i="1"/>
  <c r="AR2233" i="1"/>
  <c r="AR2234" i="1"/>
  <c r="AR2235" i="1"/>
  <c r="AR2236" i="1"/>
  <c r="AR2237" i="1"/>
  <c r="AR2238" i="1"/>
  <c r="AR2239" i="1"/>
  <c r="AR2240" i="1"/>
  <c r="AR2241" i="1"/>
  <c r="AR2242" i="1"/>
  <c r="AR2243" i="1"/>
  <c r="AR1503" i="1"/>
  <c r="AR1504" i="1"/>
  <c r="AR1505" i="1"/>
  <c r="AR1506" i="1"/>
  <c r="AR1507" i="1"/>
  <c r="AR1508" i="1"/>
  <c r="AR1509" i="1"/>
  <c r="AR1510" i="1"/>
  <c r="AR1511" i="1"/>
  <c r="AR1512" i="1"/>
  <c r="AR1513" i="1"/>
  <c r="AR1514" i="1"/>
  <c r="AR1515" i="1"/>
  <c r="AR1516" i="1"/>
  <c r="AR1517" i="1"/>
  <c r="AR1518" i="1"/>
  <c r="AR1519" i="1"/>
  <c r="AR1501" i="1"/>
  <c r="AR1502" i="1"/>
  <c r="AR1491" i="1" l="1"/>
  <c r="AR1492" i="1"/>
  <c r="AR1493" i="1"/>
  <c r="AR1494" i="1"/>
  <c r="AR1495" i="1"/>
  <c r="AR1496" i="1"/>
  <c r="AR1497" i="1"/>
  <c r="AR1498" i="1"/>
  <c r="AR1499" i="1"/>
  <c r="AR1500" i="1"/>
  <c r="X66" i="1" l="1"/>
  <c r="W66" i="1"/>
  <c r="X65" i="1"/>
  <c r="W65" i="1"/>
  <c r="X64" i="1"/>
  <c r="W64" i="1"/>
  <c r="X63" i="1"/>
  <c r="W63" i="1"/>
  <c r="X62" i="1"/>
  <c r="W62" i="1"/>
  <c r="AR1471" i="1" l="1"/>
  <c r="AR1472" i="1"/>
  <c r="AR1473" i="1"/>
  <c r="AR1474" i="1"/>
  <c r="AR1475" i="1"/>
  <c r="AR1476" i="1"/>
  <c r="AR1477" i="1"/>
  <c r="AR1478" i="1"/>
  <c r="AR1479" i="1"/>
  <c r="AR1480" i="1"/>
  <c r="AR1481" i="1"/>
  <c r="AR1482" i="1"/>
  <c r="AR1483" i="1"/>
  <c r="AR1484" i="1"/>
  <c r="AR1485" i="1"/>
  <c r="AR1486" i="1"/>
  <c r="AR1487" i="1"/>
  <c r="AR1488" i="1"/>
  <c r="AR1489" i="1"/>
  <c r="AR1490" i="1"/>
  <c r="AR1232" i="1" l="1"/>
  <c r="AR1233" i="1"/>
  <c r="AR1234" i="1"/>
  <c r="AR1235" i="1"/>
  <c r="AR1236" i="1"/>
  <c r="AR1237" i="1"/>
  <c r="AR1238" i="1"/>
  <c r="AR1239" i="1"/>
  <c r="AR1240" i="1"/>
  <c r="AR1241" i="1"/>
  <c r="AR1242" i="1"/>
  <c r="AR1243" i="1"/>
  <c r="AR1244" i="1"/>
  <c r="AR1245" i="1"/>
  <c r="AR1246" i="1"/>
  <c r="AR1247" i="1"/>
  <c r="AR1248" i="1"/>
  <c r="AR1249" i="1"/>
  <c r="AR1250" i="1"/>
  <c r="AR1251" i="1"/>
  <c r="AR1252" i="1"/>
  <c r="AR1253" i="1"/>
  <c r="AR1254" i="1"/>
  <c r="AR1255" i="1"/>
  <c r="AR1256" i="1"/>
  <c r="AR1257" i="1"/>
  <c r="AR1258" i="1"/>
  <c r="AR1259" i="1"/>
  <c r="AR1260" i="1"/>
  <c r="AR1261" i="1"/>
  <c r="AR1262" i="1"/>
  <c r="AR1263" i="1"/>
  <c r="AR1264" i="1"/>
  <c r="AR1265" i="1"/>
  <c r="AR1266" i="1"/>
  <c r="AR1267" i="1"/>
  <c r="AR1268" i="1"/>
  <c r="AR1269" i="1"/>
  <c r="AR1270" i="1"/>
  <c r="AR1271" i="1"/>
  <c r="AR1272" i="1"/>
  <c r="AR1273" i="1"/>
  <c r="AR1274" i="1"/>
  <c r="AR1275" i="1"/>
  <c r="AR1276" i="1"/>
  <c r="AR1277" i="1"/>
  <c r="AR1278" i="1"/>
  <c r="AR1279" i="1"/>
  <c r="AR1280" i="1"/>
  <c r="AR1281" i="1"/>
  <c r="AR1282" i="1"/>
  <c r="AR1283" i="1"/>
  <c r="AR1284" i="1"/>
  <c r="AR1285" i="1"/>
  <c r="AR1286" i="1"/>
  <c r="AR1287" i="1"/>
  <c r="AR1288" i="1"/>
  <c r="AR1289" i="1"/>
  <c r="AR1290" i="1"/>
  <c r="AR1291" i="1"/>
  <c r="AR1292" i="1"/>
  <c r="AR1293" i="1"/>
  <c r="AR1294" i="1"/>
  <c r="AR1295" i="1"/>
  <c r="AR1296" i="1"/>
  <c r="AR1297" i="1"/>
  <c r="AR1298" i="1"/>
  <c r="AR1299" i="1"/>
  <c r="AR1300" i="1"/>
  <c r="AR1301" i="1"/>
  <c r="AR1302" i="1"/>
  <c r="AR1303" i="1"/>
  <c r="AR1304" i="1"/>
  <c r="AR1305" i="1"/>
  <c r="AR1306" i="1"/>
  <c r="AR1307" i="1"/>
  <c r="AR1308" i="1"/>
  <c r="AR1309" i="1"/>
  <c r="AR1310" i="1"/>
  <c r="AR1311" i="1"/>
  <c r="AR1312" i="1"/>
  <c r="AR1313" i="1"/>
  <c r="AR1314" i="1"/>
  <c r="AR1315" i="1"/>
  <c r="AR1316" i="1"/>
  <c r="AR1317" i="1"/>
  <c r="AR1318" i="1"/>
  <c r="AR1319" i="1"/>
  <c r="AR1320" i="1"/>
  <c r="AR1321" i="1"/>
  <c r="AR1322" i="1"/>
  <c r="AR1323" i="1"/>
  <c r="AR1324" i="1"/>
  <c r="AR1325" i="1"/>
  <c r="AR1326" i="1"/>
  <c r="AR1327" i="1"/>
  <c r="AR1328" i="1"/>
  <c r="AR1329" i="1"/>
  <c r="AR1330" i="1"/>
  <c r="AR1331" i="1"/>
  <c r="AR1332" i="1"/>
  <c r="AR1333" i="1"/>
  <c r="AR1334" i="1"/>
  <c r="AR1335" i="1"/>
  <c r="AR1336" i="1"/>
  <c r="AR1337" i="1"/>
  <c r="AR1338" i="1"/>
  <c r="AR1339" i="1"/>
  <c r="AR1340" i="1"/>
  <c r="AR1341" i="1"/>
  <c r="AR1342" i="1"/>
  <c r="AR1343" i="1"/>
  <c r="AR1344" i="1"/>
  <c r="AR1345" i="1"/>
  <c r="AR1346" i="1"/>
  <c r="AR1347" i="1"/>
  <c r="AR1348" i="1"/>
  <c r="AR1349" i="1"/>
  <c r="AR1350" i="1"/>
  <c r="AR1351" i="1"/>
  <c r="AR1352" i="1"/>
  <c r="AR1353" i="1"/>
  <c r="AR1354" i="1"/>
  <c r="AR1355" i="1"/>
  <c r="AR1356" i="1"/>
  <c r="AR1357" i="1"/>
  <c r="AR1358" i="1"/>
  <c r="AR1359" i="1"/>
  <c r="AR1360" i="1"/>
  <c r="AR1361" i="1"/>
  <c r="AR1362" i="1"/>
  <c r="AR1363" i="1"/>
  <c r="AR1364" i="1"/>
  <c r="AR1365" i="1"/>
  <c r="AR1366" i="1"/>
  <c r="AR1367" i="1"/>
  <c r="AR1368" i="1"/>
  <c r="AR1369" i="1"/>
  <c r="AR1370" i="1"/>
  <c r="AR1371" i="1"/>
  <c r="AR1372" i="1"/>
  <c r="AR1373" i="1"/>
  <c r="AR1374" i="1"/>
  <c r="AR1375" i="1"/>
  <c r="AR1376" i="1"/>
  <c r="AR1377" i="1"/>
  <c r="AR1378" i="1"/>
  <c r="AR1379" i="1"/>
  <c r="AR1380" i="1"/>
  <c r="AR1381" i="1"/>
  <c r="AR1382" i="1"/>
  <c r="AR1383" i="1"/>
  <c r="AR1384" i="1"/>
  <c r="AR1385" i="1"/>
  <c r="AR1386" i="1"/>
  <c r="AR1387" i="1"/>
  <c r="AR1388" i="1"/>
  <c r="AR1389" i="1"/>
  <c r="AR1390" i="1"/>
  <c r="AR1391" i="1"/>
  <c r="AR1392" i="1"/>
  <c r="AR1393" i="1"/>
  <c r="AR1394" i="1"/>
  <c r="AR1395" i="1"/>
  <c r="AR1396" i="1"/>
  <c r="AR1397" i="1"/>
  <c r="AR1398" i="1"/>
  <c r="AR1399" i="1"/>
  <c r="AR1400" i="1"/>
  <c r="AR1401" i="1"/>
  <c r="AR1402" i="1"/>
  <c r="AR1403" i="1"/>
  <c r="AR1404" i="1"/>
  <c r="AR1405" i="1"/>
  <c r="AR1406" i="1"/>
  <c r="AR1407" i="1"/>
  <c r="AR1408" i="1"/>
  <c r="AR1409" i="1"/>
  <c r="AR1410" i="1"/>
  <c r="AR1411" i="1"/>
  <c r="AR1412" i="1"/>
  <c r="AR1413" i="1"/>
  <c r="AR1414" i="1"/>
  <c r="AR1415" i="1"/>
  <c r="AR1416" i="1"/>
  <c r="AR1417" i="1"/>
  <c r="AR1418" i="1"/>
  <c r="AR1419" i="1"/>
  <c r="AR1420" i="1"/>
  <c r="AR1421" i="1"/>
  <c r="AR1422" i="1"/>
  <c r="AR1423" i="1"/>
  <c r="AR1424" i="1"/>
  <c r="AR1425" i="1"/>
  <c r="AR1426" i="1"/>
  <c r="AR1427" i="1"/>
  <c r="AR1428" i="1"/>
  <c r="AR1429" i="1"/>
  <c r="AR1430" i="1"/>
  <c r="AR1431" i="1"/>
  <c r="AR1432" i="1"/>
  <c r="AR1433" i="1"/>
  <c r="AR1434" i="1"/>
  <c r="AR1435" i="1"/>
  <c r="AR1436" i="1"/>
  <c r="AR1437" i="1"/>
  <c r="AR1438" i="1"/>
  <c r="AR1439" i="1"/>
  <c r="AR1440" i="1"/>
  <c r="AR1441" i="1"/>
  <c r="AR1442" i="1"/>
  <c r="AR1443" i="1"/>
  <c r="AR1444" i="1"/>
  <c r="AR1445" i="1"/>
  <c r="AR1446" i="1"/>
  <c r="AR1447" i="1"/>
  <c r="AR1448" i="1"/>
  <c r="AR1449" i="1"/>
  <c r="AR1450" i="1"/>
  <c r="AR1451" i="1"/>
  <c r="AR1452" i="1"/>
  <c r="AR1453" i="1"/>
  <c r="AR1454" i="1"/>
  <c r="AR1455" i="1"/>
  <c r="AR1456" i="1"/>
  <c r="AR1457" i="1"/>
  <c r="AR1458" i="1"/>
  <c r="AR1459" i="1"/>
  <c r="AR1460" i="1"/>
  <c r="AR1461" i="1"/>
  <c r="AR1462" i="1"/>
  <c r="AR1463" i="1"/>
  <c r="AR1464" i="1"/>
  <c r="AR1465" i="1"/>
  <c r="AR1466" i="1"/>
  <c r="AR1467" i="1"/>
  <c r="AR1468" i="1"/>
  <c r="AR1469" i="1"/>
  <c r="AR1470" i="1"/>
  <c r="F85" i="4" l="1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G124" i="4" l="1"/>
  <c r="G97" i="4"/>
  <c r="G100" i="4"/>
  <c r="G123" i="4"/>
  <c r="G107" i="4"/>
  <c r="G122" i="4"/>
  <c r="G98" i="4"/>
  <c r="G121" i="4"/>
  <c r="G112" i="4"/>
  <c r="G88" i="4"/>
  <c r="G108" i="4"/>
  <c r="G99" i="4"/>
  <c r="G114" i="4"/>
  <c r="G89" i="4"/>
  <c r="G111" i="4"/>
  <c r="G87" i="4"/>
  <c r="G116" i="4"/>
  <c r="G92" i="4"/>
  <c r="G115" i="4"/>
  <c r="G91" i="4"/>
  <c r="G106" i="4"/>
  <c r="G90" i="4"/>
  <c r="G105" i="4"/>
  <c r="G128" i="4"/>
  <c r="G96" i="4"/>
  <c r="G119" i="4"/>
  <c r="G102" i="4"/>
  <c r="G94" i="4"/>
  <c r="G86" i="4"/>
  <c r="G113" i="4"/>
  <c r="G120" i="4"/>
  <c r="G104" i="4"/>
  <c r="G127" i="4"/>
  <c r="G103" i="4"/>
  <c r="G95" i="4"/>
  <c r="G126" i="4"/>
  <c r="G118" i="4"/>
  <c r="G110" i="4"/>
  <c r="G125" i="4"/>
  <c r="G117" i="4"/>
  <c r="G109" i="4"/>
  <c r="G101" i="4"/>
  <c r="G93" i="4"/>
  <c r="G85" i="4"/>
  <c r="Y39" i="5"/>
  <c r="V39" i="5"/>
  <c r="P39" i="5"/>
  <c r="M39" i="5"/>
  <c r="J39" i="5"/>
  <c r="G39" i="5"/>
  <c r="D39" i="5"/>
  <c r="AB38" i="5"/>
  <c r="Y38" i="5"/>
  <c r="V38" i="5"/>
  <c r="P38" i="5"/>
  <c r="M38" i="5"/>
  <c r="J38" i="5"/>
  <c r="G38" i="5"/>
  <c r="D38" i="5"/>
  <c r="AB37" i="5"/>
  <c r="Y37" i="5"/>
  <c r="V37" i="5"/>
  <c r="S37" i="5"/>
  <c r="P37" i="5"/>
  <c r="M37" i="5"/>
  <c r="J37" i="5"/>
  <c r="G37" i="5"/>
  <c r="D37" i="5"/>
  <c r="AB36" i="5"/>
  <c r="Y36" i="5"/>
  <c r="V36" i="5"/>
  <c r="S36" i="5"/>
  <c r="P36" i="5"/>
  <c r="M36" i="5"/>
  <c r="J36" i="5"/>
  <c r="G36" i="5"/>
  <c r="D36" i="5"/>
  <c r="AB35" i="5"/>
  <c r="Y35" i="5"/>
  <c r="V35" i="5"/>
  <c r="S35" i="5"/>
  <c r="P35" i="5"/>
  <c r="M35" i="5"/>
  <c r="J35" i="5"/>
  <c r="G35" i="5"/>
  <c r="D35" i="5"/>
  <c r="AB34" i="5"/>
  <c r="Y34" i="5"/>
  <c r="V34" i="5"/>
  <c r="S34" i="5"/>
  <c r="P34" i="5"/>
  <c r="M34" i="5"/>
  <c r="J34" i="5"/>
  <c r="G34" i="5"/>
  <c r="D34" i="5"/>
  <c r="AB33" i="5"/>
  <c r="Y33" i="5"/>
  <c r="V33" i="5"/>
  <c r="S33" i="5"/>
  <c r="P33" i="5"/>
  <c r="M33" i="5"/>
  <c r="J33" i="5"/>
  <c r="G33" i="5"/>
  <c r="D33" i="5"/>
  <c r="Y30" i="5"/>
  <c r="V30" i="5"/>
  <c r="P30" i="5"/>
  <c r="M30" i="5"/>
  <c r="J30" i="5"/>
  <c r="G30" i="5"/>
  <c r="D30" i="5"/>
  <c r="AB29" i="5"/>
  <c r="Y29" i="5"/>
  <c r="V29" i="5"/>
  <c r="P29" i="5"/>
  <c r="M29" i="5"/>
  <c r="J29" i="5"/>
  <c r="G29" i="5"/>
  <c r="D29" i="5"/>
  <c r="AB28" i="5"/>
  <c r="Y28" i="5"/>
  <c r="V28" i="5"/>
  <c r="S28" i="5"/>
  <c r="P28" i="5"/>
  <c r="M28" i="5"/>
  <c r="J28" i="5"/>
  <c r="G28" i="5"/>
  <c r="D28" i="5"/>
  <c r="AB27" i="5"/>
  <c r="Y27" i="5"/>
  <c r="V27" i="5"/>
  <c r="S27" i="5"/>
  <c r="P27" i="5"/>
  <c r="M27" i="5"/>
  <c r="J27" i="5"/>
  <c r="G27" i="5"/>
  <c r="D27" i="5"/>
  <c r="AB26" i="5"/>
  <c r="Y26" i="5"/>
  <c r="V26" i="5"/>
  <c r="S26" i="5"/>
  <c r="P26" i="5"/>
  <c r="M26" i="5"/>
  <c r="J26" i="5"/>
  <c r="G26" i="5"/>
  <c r="D26" i="5"/>
  <c r="AB25" i="5"/>
  <c r="Y25" i="5"/>
  <c r="V25" i="5"/>
  <c r="S25" i="5"/>
  <c r="P25" i="5"/>
  <c r="M25" i="5"/>
  <c r="J25" i="5"/>
  <c r="G25" i="5"/>
  <c r="D25" i="5"/>
  <c r="AB24" i="5"/>
  <c r="Y24" i="5"/>
  <c r="V24" i="5"/>
  <c r="S24" i="5"/>
  <c r="P24" i="5"/>
  <c r="M24" i="5"/>
  <c r="J24" i="5"/>
  <c r="G24" i="5"/>
  <c r="D24" i="5"/>
  <c r="T34" i="5"/>
  <c r="T35" i="5" s="1"/>
  <c r="T36" i="5" s="1"/>
  <c r="T37" i="5" s="1"/>
  <c r="T38" i="5" s="1"/>
  <c r="T39" i="5" s="1"/>
  <c r="W33" i="5" s="1"/>
  <c r="W34" i="5" s="1"/>
  <c r="W35" i="5" s="1"/>
  <c r="W36" i="5" s="1"/>
  <c r="W37" i="5" s="1"/>
  <c r="W38" i="5" s="1"/>
  <c r="W39" i="5" s="1"/>
  <c r="Z33" i="5" s="1"/>
  <c r="Z34" i="5" s="1"/>
  <c r="Z35" i="5" s="1"/>
  <c r="Z36" i="5" s="1"/>
  <c r="Z37" i="5" s="1"/>
  <c r="Z38" i="5" s="1"/>
  <c r="B34" i="5"/>
  <c r="B35" i="5" s="1"/>
  <c r="B36" i="5" s="1"/>
  <c r="B37" i="5" s="1"/>
  <c r="B38" i="5" s="1"/>
  <c r="B39" i="5" s="1"/>
  <c r="E33" i="5" s="1"/>
  <c r="E34" i="5" s="1"/>
  <c r="E35" i="5" s="1"/>
  <c r="E36" i="5" s="1"/>
  <c r="E37" i="5" s="1"/>
  <c r="E38" i="5" s="1"/>
  <c r="E39" i="5" s="1"/>
  <c r="H33" i="5" s="1"/>
  <c r="H34" i="5" s="1"/>
  <c r="H35" i="5" s="1"/>
  <c r="H36" i="5" s="1"/>
  <c r="H37" i="5" s="1"/>
  <c r="H38" i="5" s="1"/>
  <c r="H39" i="5" s="1"/>
  <c r="K33" i="5" s="1"/>
  <c r="K34" i="5" s="1"/>
  <c r="K35" i="5" s="1"/>
  <c r="K36" i="5" s="1"/>
  <c r="K37" i="5" s="1"/>
  <c r="K38" i="5" s="1"/>
  <c r="K39" i="5" s="1"/>
  <c r="N33" i="5" s="1"/>
  <c r="N34" i="5" s="1"/>
  <c r="N35" i="5" s="1"/>
  <c r="N36" i="5" s="1"/>
  <c r="N37" i="5" s="1"/>
  <c r="N38" i="5" s="1"/>
  <c r="N39" i="5" s="1"/>
  <c r="Q33" i="5" s="1"/>
  <c r="Q34" i="5" s="1"/>
  <c r="Q35" i="5" s="1"/>
  <c r="Q36" i="5" s="1"/>
  <c r="Q37" i="5" s="1"/>
  <c r="T25" i="5"/>
  <c r="T26" i="5" s="1"/>
  <c r="T27" i="5" s="1"/>
  <c r="T28" i="5" s="1"/>
  <c r="T29" i="5" s="1"/>
  <c r="T30" i="5" s="1"/>
  <c r="W24" i="5" s="1"/>
  <c r="W25" i="5" s="1"/>
  <c r="W26" i="5" s="1"/>
  <c r="W27" i="5" s="1"/>
  <c r="W28" i="5" s="1"/>
  <c r="W29" i="5" s="1"/>
  <c r="W30" i="5" s="1"/>
  <c r="Z24" i="5" s="1"/>
  <c r="Z25" i="5" s="1"/>
  <c r="Z26" i="5" s="1"/>
  <c r="Z27" i="5" s="1"/>
  <c r="Z28" i="5" s="1"/>
  <c r="Z29" i="5" s="1"/>
  <c r="B25" i="5"/>
  <c r="B26" i="5" s="1"/>
  <c r="B27" i="5" s="1"/>
  <c r="B28" i="5" s="1"/>
  <c r="B29" i="5" s="1"/>
  <c r="B30" i="5" s="1"/>
  <c r="E24" i="5" s="1"/>
  <c r="E25" i="5" s="1"/>
  <c r="E26" i="5" s="1"/>
  <c r="E27" i="5" s="1"/>
  <c r="E28" i="5" s="1"/>
  <c r="E29" i="5" s="1"/>
  <c r="E30" i="5" s="1"/>
  <c r="H24" i="5" s="1"/>
  <c r="H25" i="5" s="1"/>
  <c r="H26" i="5" s="1"/>
  <c r="H27" i="5" s="1"/>
  <c r="H28" i="5" s="1"/>
  <c r="H29" i="5" s="1"/>
  <c r="H30" i="5" s="1"/>
  <c r="K24" i="5" s="1"/>
  <c r="K25" i="5" s="1"/>
  <c r="K26" i="5" s="1"/>
  <c r="K27" i="5" s="1"/>
  <c r="K28" i="5" s="1"/>
  <c r="K29" i="5" s="1"/>
  <c r="K30" i="5" s="1"/>
  <c r="N24" i="5" s="1"/>
  <c r="N25" i="5" s="1"/>
  <c r="N26" i="5" s="1"/>
  <c r="N27" i="5" s="1"/>
  <c r="N28" i="5" s="1"/>
  <c r="N29" i="5" s="1"/>
  <c r="N30" i="5" s="1"/>
  <c r="Q24" i="5" s="1"/>
  <c r="Q25" i="5" s="1"/>
  <c r="Q26" i="5" s="1"/>
  <c r="Q27" i="5" s="1"/>
  <c r="Q28" i="5" s="1"/>
  <c r="Y19" i="5"/>
  <c r="V19" i="5"/>
  <c r="P19" i="5"/>
  <c r="M19" i="5"/>
  <c r="J19" i="5"/>
  <c r="G19" i="5"/>
  <c r="D19" i="5"/>
  <c r="AB18" i="5"/>
  <c r="Y18" i="5"/>
  <c r="V18" i="5"/>
  <c r="P18" i="5"/>
  <c r="M18" i="5"/>
  <c r="J18" i="5"/>
  <c r="G18" i="5"/>
  <c r="D18" i="5"/>
  <c r="AB17" i="5"/>
  <c r="Y17" i="5"/>
  <c r="V17" i="5"/>
  <c r="S17" i="5"/>
  <c r="P17" i="5"/>
  <c r="M17" i="5"/>
  <c r="J17" i="5"/>
  <c r="G17" i="5"/>
  <c r="D17" i="5"/>
  <c r="AB16" i="5"/>
  <c r="Y16" i="5"/>
  <c r="V16" i="5"/>
  <c r="S16" i="5"/>
  <c r="P16" i="5"/>
  <c r="M16" i="5"/>
  <c r="J16" i="5"/>
  <c r="G16" i="5"/>
  <c r="D16" i="5"/>
  <c r="AB15" i="5"/>
  <c r="Y15" i="5"/>
  <c r="V15" i="5"/>
  <c r="S15" i="5"/>
  <c r="P15" i="5"/>
  <c r="M15" i="5"/>
  <c r="J15" i="5"/>
  <c r="G15" i="5"/>
  <c r="D15" i="5"/>
  <c r="AB14" i="5"/>
  <c r="Y14" i="5"/>
  <c r="V14" i="5"/>
  <c r="S14" i="5"/>
  <c r="P14" i="5"/>
  <c r="M14" i="5"/>
  <c r="J14" i="5"/>
  <c r="G14" i="5"/>
  <c r="D14" i="5"/>
  <c r="AB13" i="5"/>
  <c r="Y13" i="5"/>
  <c r="V13" i="5"/>
  <c r="S13" i="5"/>
  <c r="P13" i="5"/>
  <c r="M13" i="5"/>
  <c r="J13" i="5"/>
  <c r="G13" i="5"/>
  <c r="D13" i="5"/>
  <c r="Y10" i="5"/>
  <c r="V10" i="5"/>
  <c r="P10" i="5"/>
  <c r="M10" i="5"/>
  <c r="J10" i="5"/>
  <c r="G10" i="5"/>
  <c r="D10" i="5"/>
  <c r="AB9" i="5"/>
  <c r="Y9" i="5"/>
  <c r="V9" i="5"/>
  <c r="P9" i="5"/>
  <c r="M9" i="5"/>
  <c r="J9" i="5"/>
  <c r="G9" i="5"/>
  <c r="D9" i="5"/>
  <c r="AB8" i="5"/>
  <c r="Y8" i="5"/>
  <c r="V8" i="5"/>
  <c r="S8" i="5"/>
  <c r="P8" i="5"/>
  <c r="M8" i="5"/>
  <c r="J8" i="5"/>
  <c r="G8" i="5"/>
  <c r="D8" i="5"/>
  <c r="AB7" i="5"/>
  <c r="Y7" i="5"/>
  <c r="V7" i="5"/>
  <c r="S7" i="5"/>
  <c r="P7" i="5"/>
  <c r="M7" i="5"/>
  <c r="J7" i="5"/>
  <c r="G7" i="5"/>
  <c r="D7" i="5"/>
  <c r="AB6" i="5"/>
  <c r="Y6" i="5"/>
  <c r="V6" i="5"/>
  <c r="S6" i="5"/>
  <c r="P6" i="5"/>
  <c r="M6" i="5"/>
  <c r="J6" i="5"/>
  <c r="G6" i="5"/>
  <c r="D6" i="5"/>
  <c r="AB5" i="5"/>
  <c r="Y5" i="5"/>
  <c r="V5" i="5"/>
  <c r="S5" i="5"/>
  <c r="P5" i="5"/>
  <c r="M5" i="5"/>
  <c r="J5" i="5"/>
  <c r="G5" i="5"/>
  <c r="D5" i="5"/>
  <c r="AB4" i="5"/>
  <c r="Y4" i="5"/>
  <c r="V4" i="5"/>
  <c r="S4" i="5"/>
  <c r="P4" i="5"/>
  <c r="M4" i="5"/>
  <c r="J4" i="5"/>
  <c r="G4" i="5"/>
  <c r="D4" i="5"/>
  <c r="B22" i="5"/>
  <c r="B2" i="5"/>
  <c r="T14" i="5"/>
  <c r="T15" i="5" s="1"/>
  <c r="T16" i="5" s="1"/>
  <c r="T17" i="5" s="1"/>
  <c r="T18" i="5" s="1"/>
  <c r="T19" i="5" s="1"/>
  <c r="W13" i="5" s="1"/>
  <c r="W14" i="5" s="1"/>
  <c r="W15" i="5" s="1"/>
  <c r="W16" i="5" s="1"/>
  <c r="W17" i="5" s="1"/>
  <c r="W18" i="5" s="1"/>
  <c r="W19" i="5" s="1"/>
  <c r="Z13" i="5" s="1"/>
  <c r="Z14" i="5" s="1"/>
  <c r="Z15" i="5" s="1"/>
  <c r="Z16" i="5" s="1"/>
  <c r="Z17" i="5" s="1"/>
  <c r="Z18" i="5" s="1"/>
  <c r="B14" i="5"/>
  <c r="B15" i="5" s="1"/>
  <c r="B16" i="5" s="1"/>
  <c r="B17" i="5" s="1"/>
  <c r="B18" i="5" s="1"/>
  <c r="B19" i="5" s="1"/>
  <c r="E13" i="5" s="1"/>
  <c r="E14" i="5" s="1"/>
  <c r="E15" i="5" s="1"/>
  <c r="E16" i="5" s="1"/>
  <c r="E17" i="5" s="1"/>
  <c r="E18" i="5" s="1"/>
  <c r="E19" i="5" s="1"/>
  <c r="H13" i="5" s="1"/>
  <c r="H14" i="5" s="1"/>
  <c r="H15" i="5" s="1"/>
  <c r="H16" i="5" s="1"/>
  <c r="H17" i="5" s="1"/>
  <c r="H18" i="5" s="1"/>
  <c r="H19" i="5" s="1"/>
  <c r="K13" i="5" s="1"/>
  <c r="K14" i="5" s="1"/>
  <c r="K15" i="5" s="1"/>
  <c r="K16" i="5" s="1"/>
  <c r="K17" i="5" s="1"/>
  <c r="K18" i="5" s="1"/>
  <c r="K19" i="5" s="1"/>
  <c r="N13" i="5" s="1"/>
  <c r="N14" i="5" s="1"/>
  <c r="N15" i="5" s="1"/>
  <c r="N16" i="5" s="1"/>
  <c r="N17" i="5" s="1"/>
  <c r="N18" i="5" s="1"/>
  <c r="N19" i="5" s="1"/>
  <c r="Q13" i="5" s="1"/>
  <c r="Q14" i="5" s="1"/>
  <c r="Q15" i="5" s="1"/>
  <c r="Q16" i="5" s="1"/>
  <c r="Q17" i="5" s="1"/>
  <c r="T5" i="5"/>
  <c r="T6" i="5" s="1"/>
  <c r="T7" i="5" s="1"/>
  <c r="T8" i="5" s="1"/>
  <c r="T9" i="5" s="1"/>
  <c r="T10" i="5" s="1"/>
  <c r="W4" i="5" s="1"/>
  <c r="W5" i="5" s="1"/>
  <c r="W6" i="5" s="1"/>
  <c r="W7" i="5" s="1"/>
  <c r="W8" i="5" s="1"/>
  <c r="W9" i="5" s="1"/>
  <c r="W10" i="5" s="1"/>
  <c r="Z4" i="5" s="1"/>
  <c r="Z5" i="5" s="1"/>
  <c r="Z6" i="5" s="1"/>
  <c r="Z7" i="5" s="1"/>
  <c r="Z8" i="5" s="1"/>
  <c r="Z9" i="5" s="1"/>
  <c r="B5" i="5"/>
  <c r="B6" i="5" s="1"/>
  <c r="B7" i="5" s="1"/>
  <c r="B8" i="5" s="1"/>
  <c r="B9" i="5" s="1"/>
  <c r="B10" i="5" s="1"/>
  <c r="E4" i="5" s="1"/>
  <c r="E5" i="5" s="1"/>
  <c r="E6" i="5" s="1"/>
  <c r="E7" i="5" s="1"/>
  <c r="E8" i="5" s="1"/>
  <c r="E9" i="5" s="1"/>
  <c r="E10" i="5" s="1"/>
  <c r="H4" i="5" s="1"/>
  <c r="H5" i="5" s="1"/>
  <c r="H6" i="5" s="1"/>
  <c r="H7" i="5" s="1"/>
  <c r="H8" i="5" s="1"/>
  <c r="H9" i="5" s="1"/>
  <c r="H10" i="5" s="1"/>
  <c r="K4" i="5" s="1"/>
  <c r="K5" i="5" s="1"/>
  <c r="K6" i="5" s="1"/>
  <c r="K7" i="5" s="1"/>
  <c r="K8" i="5" s="1"/>
  <c r="K9" i="5" s="1"/>
  <c r="K10" i="5" s="1"/>
  <c r="N4" i="5" s="1"/>
  <c r="N5" i="5" s="1"/>
  <c r="N6" i="5" s="1"/>
  <c r="N7" i="5" s="1"/>
  <c r="N8" i="5" s="1"/>
  <c r="N9" i="5" s="1"/>
  <c r="N10" i="5" s="1"/>
  <c r="Q4" i="5" s="1"/>
  <c r="Q5" i="5" s="1"/>
  <c r="Q6" i="5" s="1"/>
  <c r="Q7" i="5" s="1"/>
  <c r="Q8" i="5" s="1"/>
  <c r="B1" i="4" l="1"/>
  <c r="B66" i="4" s="1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4" i="4"/>
  <c r="A120" i="4"/>
  <c r="A121" i="4"/>
  <c r="A122" i="4"/>
  <c r="A123" i="4"/>
  <c r="A124" i="4"/>
  <c r="A125" i="4"/>
  <c r="A126" i="4"/>
  <c r="A127" i="4"/>
  <c r="A128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57" i="4"/>
  <c r="A58" i="4"/>
  <c r="A59" i="4"/>
  <c r="A60" i="4"/>
  <c r="A61" i="4"/>
  <c r="A62" i="4"/>
  <c r="A63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4" i="4"/>
  <c r="G43" i="4" l="1"/>
  <c r="G58" i="4"/>
  <c r="G50" i="4"/>
  <c r="G42" i="4"/>
  <c r="G34" i="4"/>
  <c r="G26" i="4"/>
  <c r="G18" i="4"/>
  <c r="G10" i="4"/>
  <c r="G59" i="4"/>
  <c r="G11" i="4"/>
  <c r="G57" i="4"/>
  <c r="G49" i="4"/>
  <c r="G41" i="4"/>
  <c r="G33" i="4"/>
  <c r="G25" i="4"/>
  <c r="G17" i="4"/>
  <c r="G9" i="4"/>
  <c r="G27" i="4"/>
  <c r="G4" i="4"/>
  <c r="G56" i="4"/>
  <c r="G48" i="4"/>
  <c r="G40" i="4"/>
  <c r="G32" i="4"/>
  <c r="G24" i="4"/>
  <c r="G16" i="4"/>
  <c r="G8" i="4"/>
  <c r="G19" i="4"/>
  <c r="G63" i="4"/>
  <c r="G55" i="4"/>
  <c r="G47" i="4"/>
  <c r="G39" i="4"/>
  <c r="G31" i="4"/>
  <c r="G23" i="4"/>
  <c r="G15" i="4"/>
  <c r="G7" i="4"/>
  <c r="G35" i="4"/>
  <c r="G62" i="4"/>
  <c r="G54" i="4"/>
  <c r="G46" i="4"/>
  <c r="G38" i="4"/>
  <c r="G30" i="4"/>
  <c r="G22" i="4"/>
  <c r="G14" i="4"/>
  <c r="G6" i="4"/>
  <c r="G51" i="4"/>
  <c r="G61" i="4"/>
  <c r="G53" i="4"/>
  <c r="G45" i="4"/>
  <c r="G37" i="4"/>
  <c r="G29" i="4"/>
  <c r="G21" i="4"/>
  <c r="G13" i="4"/>
  <c r="G5" i="4"/>
  <c r="G60" i="4"/>
  <c r="G52" i="4"/>
  <c r="G44" i="4"/>
  <c r="G36" i="4"/>
  <c r="G28" i="4"/>
  <c r="G20" i="4"/>
  <c r="G12" i="4"/>
  <c r="AA9" i="1"/>
  <c r="AR1194" i="1"/>
  <c r="AR1195" i="1"/>
  <c r="AR1196" i="1"/>
  <c r="AR1197" i="1"/>
  <c r="AR1198" i="1"/>
  <c r="AR1199" i="1"/>
  <c r="AR1200" i="1"/>
  <c r="AR1201" i="1"/>
  <c r="AR1202" i="1"/>
  <c r="AR1203" i="1"/>
  <c r="AR1204" i="1"/>
  <c r="AR1205" i="1"/>
  <c r="AR1206" i="1"/>
  <c r="AR1207" i="1"/>
  <c r="AR1208" i="1"/>
  <c r="AR1209" i="1"/>
  <c r="AR1210" i="1"/>
  <c r="AR1211" i="1"/>
  <c r="AR1212" i="1"/>
  <c r="AR1213" i="1"/>
  <c r="AR1214" i="1"/>
  <c r="AR1215" i="1"/>
  <c r="AR1216" i="1"/>
  <c r="AR1217" i="1"/>
  <c r="AR1218" i="1"/>
  <c r="AR1219" i="1"/>
  <c r="AR1220" i="1"/>
  <c r="AR1221" i="1"/>
  <c r="AR1222" i="1"/>
  <c r="AR1223" i="1"/>
  <c r="AR1224" i="1"/>
  <c r="AR1225" i="1"/>
  <c r="AR1226" i="1"/>
  <c r="AR1227" i="1"/>
  <c r="AR1228" i="1"/>
  <c r="AR1229" i="1"/>
  <c r="AR1230" i="1"/>
  <c r="AR1231" i="1"/>
  <c r="AR1165" i="1"/>
  <c r="AR1166" i="1"/>
  <c r="AR1167" i="1"/>
  <c r="AR1168" i="1"/>
  <c r="AR1169" i="1"/>
  <c r="AR1170" i="1"/>
  <c r="AR1171" i="1"/>
  <c r="AR1172" i="1"/>
  <c r="AR1173" i="1"/>
  <c r="AR1174" i="1"/>
  <c r="AR1175" i="1"/>
  <c r="AR1176" i="1"/>
  <c r="AR1177" i="1"/>
  <c r="AR1178" i="1"/>
  <c r="AR1179" i="1"/>
  <c r="AR1180" i="1"/>
  <c r="AR1181" i="1"/>
  <c r="AR1182" i="1"/>
  <c r="AR1183" i="1"/>
  <c r="AR1184" i="1"/>
  <c r="AR1185" i="1"/>
  <c r="AR1186" i="1"/>
  <c r="AR1187" i="1"/>
  <c r="AR1188" i="1"/>
  <c r="AR1189" i="1"/>
  <c r="AR1190" i="1"/>
  <c r="AR1191" i="1"/>
  <c r="AR1192" i="1"/>
  <c r="AR119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4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6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7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59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0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2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4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5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7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8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R380" i="1"/>
  <c r="AR381" i="1"/>
  <c r="AR382" i="1"/>
  <c r="AR383" i="1"/>
  <c r="AR384" i="1"/>
  <c r="AR385" i="1"/>
  <c r="AR386" i="1"/>
  <c r="AR387" i="1"/>
  <c r="AR388" i="1"/>
  <c r="AR389" i="1"/>
  <c r="AR390" i="1"/>
  <c r="AR391" i="1"/>
  <c r="AR392" i="1"/>
  <c r="AR393" i="1"/>
  <c r="AR394" i="1"/>
  <c r="AR395" i="1"/>
  <c r="AR396" i="1"/>
  <c r="AR397" i="1"/>
  <c r="AR398" i="1"/>
  <c r="AR399" i="1"/>
  <c r="AR400" i="1"/>
  <c r="AR401" i="1"/>
  <c r="AR402" i="1"/>
  <c r="AR403" i="1"/>
  <c r="AR404" i="1"/>
  <c r="AR405" i="1"/>
  <c r="AR406" i="1"/>
  <c r="AR407" i="1"/>
  <c r="AR408" i="1"/>
  <c r="AR409" i="1"/>
  <c r="AR410" i="1"/>
  <c r="AR411" i="1"/>
  <c r="AR412" i="1"/>
  <c r="AR413" i="1"/>
  <c r="AR414" i="1"/>
  <c r="AR415" i="1"/>
  <c r="AR416" i="1"/>
  <c r="AR417" i="1"/>
  <c r="AR418" i="1"/>
  <c r="AR419" i="1"/>
  <c r="AR420" i="1"/>
  <c r="AR421" i="1"/>
  <c r="AR422" i="1"/>
  <c r="AR423" i="1"/>
  <c r="AR424" i="1"/>
  <c r="AR425" i="1"/>
  <c r="AR426" i="1"/>
  <c r="AR427" i="1"/>
  <c r="AR428" i="1"/>
  <c r="AR429" i="1"/>
  <c r="AR430" i="1"/>
  <c r="AR431" i="1"/>
  <c r="AR432" i="1"/>
  <c r="AR433" i="1"/>
  <c r="AR434" i="1"/>
  <c r="AR435" i="1"/>
  <c r="AR436" i="1"/>
  <c r="AR437" i="1"/>
  <c r="AR438" i="1"/>
  <c r="AR439" i="1"/>
  <c r="AR440" i="1"/>
  <c r="AR441" i="1"/>
  <c r="AR442" i="1"/>
  <c r="AR443" i="1"/>
  <c r="AR444" i="1"/>
  <c r="AR445" i="1"/>
  <c r="AR446" i="1"/>
  <c r="AR447" i="1"/>
  <c r="AR448" i="1"/>
  <c r="AR449" i="1"/>
  <c r="AR450" i="1"/>
  <c r="AR451" i="1"/>
  <c r="AR452" i="1"/>
  <c r="AR453" i="1"/>
  <c r="AR454" i="1"/>
  <c r="AR455" i="1"/>
  <c r="AR456" i="1"/>
  <c r="AR457" i="1"/>
  <c r="AR458" i="1"/>
  <c r="AR459" i="1"/>
  <c r="AR460" i="1"/>
  <c r="AR461" i="1"/>
  <c r="AR462" i="1"/>
  <c r="AR463" i="1"/>
  <c r="AR464" i="1"/>
  <c r="AR465" i="1"/>
  <c r="AR466" i="1"/>
  <c r="AR467" i="1"/>
  <c r="AR468" i="1"/>
  <c r="AR469" i="1"/>
  <c r="AR470" i="1"/>
  <c r="AR471" i="1"/>
  <c r="AR472" i="1"/>
  <c r="AR473" i="1"/>
  <c r="AR474" i="1"/>
  <c r="AR475" i="1"/>
  <c r="AR476" i="1"/>
  <c r="AR477" i="1"/>
  <c r="AR478" i="1"/>
  <c r="AR479" i="1"/>
  <c r="AR480" i="1"/>
  <c r="AR481" i="1"/>
  <c r="AR482" i="1"/>
  <c r="AR483" i="1"/>
  <c r="AR484" i="1"/>
  <c r="AR485" i="1"/>
  <c r="AR486" i="1"/>
  <c r="AR487" i="1"/>
  <c r="AR488" i="1"/>
  <c r="AR489" i="1"/>
  <c r="AR490" i="1"/>
  <c r="AR491" i="1"/>
  <c r="AR492" i="1"/>
  <c r="AR493" i="1"/>
  <c r="AR494" i="1"/>
  <c r="AR495" i="1"/>
  <c r="AR496" i="1"/>
  <c r="AR497" i="1"/>
  <c r="AR498" i="1"/>
  <c r="AR499" i="1"/>
  <c r="AR500" i="1"/>
  <c r="AR501" i="1"/>
  <c r="AR502" i="1"/>
  <c r="AR503" i="1"/>
  <c r="AR504" i="1"/>
  <c r="AR505" i="1"/>
  <c r="AR506" i="1"/>
  <c r="AR507" i="1"/>
  <c r="AR508" i="1"/>
  <c r="AR509" i="1"/>
  <c r="AR510" i="1"/>
  <c r="AR511" i="1"/>
  <c r="AR512" i="1"/>
  <c r="AR513" i="1"/>
  <c r="AR514" i="1"/>
  <c r="AR515" i="1"/>
  <c r="AR516" i="1"/>
  <c r="AR517" i="1"/>
  <c r="AR518" i="1"/>
  <c r="AR519" i="1"/>
  <c r="AR520" i="1"/>
  <c r="AR521" i="1"/>
  <c r="AR522" i="1"/>
  <c r="AR523" i="1"/>
  <c r="AR524" i="1"/>
  <c r="AR525" i="1"/>
  <c r="AR526" i="1"/>
  <c r="AR527" i="1"/>
  <c r="AR528" i="1"/>
  <c r="AR529" i="1"/>
  <c r="AR530" i="1"/>
  <c r="AR531" i="1"/>
  <c r="AR532" i="1"/>
  <c r="AR533" i="1"/>
  <c r="AR534" i="1"/>
  <c r="AR535" i="1"/>
  <c r="AR536" i="1"/>
  <c r="AR537" i="1"/>
  <c r="AR538" i="1"/>
  <c r="AR539" i="1"/>
  <c r="AR540" i="1"/>
  <c r="AR541" i="1"/>
  <c r="AR542" i="1"/>
  <c r="AR543" i="1"/>
  <c r="AR544" i="1"/>
  <c r="AR545" i="1"/>
  <c r="AR546" i="1"/>
  <c r="AR547" i="1"/>
  <c r="AR548" i="1"/>
  <c r="AR549" i="1"/>
  <c r="AR550" i="1"/>
  <c r="AR551" i="1"/>
  <c r="AR552" i="1"/>
  <c r="AR553" i="1"/>
  <c r="AR554" i="1"/>
  <c r="AR555" i="1"/>
  <c r="AR556" i="1"/>
  <c r="AR557" i="1"/>
  <c r="AR558" i="1"/>
  <c r="AR559" i="1"/>
  <c r="AR560" i="1"/>
  <c r="AR561" i="1"/>
  <c r="AR562" i="1"/>
  <c r="AR563" i="1"/>
  <c r="AR564" i="1"/>
  <c r="AR565" i="1"/>
  <c r="AR566" i="1"/>
  <c r="AR567" i="1"/>
  <c r="AR568" i="1"/>
  <c r="AR569" i="1"/>
  <c r="AR570" i="1"/>
  <c r="AR571" i="1"/>
  <c r="AR572" i="1"/>
  <c r="AR573" i="1"/>
  <c r="AR574" i="1"/>
  <c r="AR575" i="1"/>
  <c r="AR576" i="1"/>
  <c r="AR577" i="1"/>
  <c r="AR578" i="1"/>
  <c r="AR579" i="1"/>
  <c r="AR580" i="1"/>
  <c r="AR581" i="1"/>
  <c r="AR582" i="1"/>
  <c r="AR583" i="1"/>
  <c r="AR584" i="1"/>
  <c r="AR585" i="1"/>
  <c r="AR586" i="1"/>
  <c r="AR587" i="1"/>
  <c r="AR588" i="1"/>
  <c r="AR589" i="1"/>
  <c r="AR590" i="1"/>
  <c r="AR591" i="1"/>
  <c r="AR592" i="1"/>
  <c r="AR593" i="1"/>
  <c r="AR594" i="1"/>
  <c r="AR595" i="1"/>
  <c r="AR596" i="1"/>
  <c r="AR597" i="1"/>
  <c r="AR598" i="1"/>
  <c r="AR599" i="1"/>
  <c r="AR600" i="1"/>
  <c r="AR601" i="1"/>
  <c r="AR602" i="1"/>
  <c r="AR603" i="1"/>
  <c r="AR604" i="1"/>
  <c r="AR605" i="1"/>
  <c r="AR606" i="1"/>
  <c r="AR607" i="1"/>
  <c r="AR608" i="1"/>
  <c r="AR609" i="1"/>
  <c r="AR610" i="1"/>
  <c r="AR611" i="1"/>
  <c r="AR612" i="1"/>
  <c r="AR613" i="1"/>
  <c r="AR614" i="1"/>
  <c r="AR615" i="1"/>
  <c r="AR616" i="1"/>
  <c r="AR617" i="1"/>
  <c r="AR618" i="1"/>
  <c r="AR619" i="1"/>
  <c r="AR620" i="1"/>
  <c r="AR621" i="1"/>
  <c r="AR622" i="1"/>
  <c r="AR623" i="1"/>
  <c r="AR624" i="1"/>
  <c r="AR625" i="1"/>
  <c r="AR626" i="1"/>
  <c r="AR627" i="1"/>
  <c r="AR628" i="1"/>
  <c r="AR629" i="1"/>
  <c r="AR630" i="1"/>
  <c r="AR631" i="1"/>
  <c r="AR632" i="1"/>
  <c r="AR633" i="1"/>
  <c r="AR634" i="1"/>
  <c r="AR635" i="1"/>
  <c r="AR636" i="1"/>
  <c r="AR637" i="1"/>
  <c r="AR638" i="1"/>
  <c r="AR639" i="1"/>
  <c r="AR640" i="1"/>
  <c r="AR641" i="1"/>
  <c r="AR642" i="1"/>
  <c r="AR643" i="1"/>
  <c r="AR644" i="1"/>
  <c r="AR645" i="1"/>
  <c r="AR646" i="1"/>
  <c r="AR647" i="1"/>
  <c r="AR648" i="1"/>
  <c r="AR649" i="1"/>
  <c r="AR650" i="1"/>
  <c r="AR651" i="1"/>
  <c r="AR652" i="1"/>
  <c r="AR653" i="1"/>
  <c r="AR654" i="1"/>
  <c r="AR655" i="1"/>
  <c r="AR656" i="1"/>
  <c r="AR657" i="1"/>
  <c r="AR658" i="1"/>
  <c r="AR659" i="1"/>
  <c r="AR660" i="1"/>
  <c r="AR661" i="1"/>
  <c r="AR662" i="1"/>
  <c r="AR663" i="1"/>
  <c r="AR664" i="1"/>
  <c r="AR665" i="1"/>
  <c r="AR666" i="1"/>
  <c r="AR667" i="1"/>
  <c r="AR668" i="1"/>
  <c r="AR669" i="1"/>
  <c r="AR670" i="1"/>
  <c r="AR671" i="1"/>
  <c r="AR672" i="1"/>
  <c r="AR673" i="1"/>
  <c r="AR674" i="1"/>
  <c r="AR675" i="1"/>
  <c r="AR676" i="1"/>
  <c r="AR677" i="1"/>
  <c r="AR678" i="1"/>
  <c r="AR679" i="1"/>
  <c r="AR680" i="1"/>
  <c r="AR681" i="1"/>
  <c r="AR682" i="1"/>
  <c r="AR683" i="1"/>
  <c r="AR684" i="1"/>
  <c r="AR685" i="1"/>
  <c r="AR686" i="1"/>
  <c r="AR687" i="1"/>
  <c r="AR688" i="1"/>
  <c r="AR689" i="1"/>
  <c r="AR690" i="1"/>
  <c r="AR691" i="1"/>
  <c r="AR692" i="1"/>
  <c r="AR693" i="1"/>
  <c r="AR694" i="1"/>
  <c r="AR695" i="1"/>
  <c r="AR696" i="1"/>
  <c r="AR697" i="1"/>
  <c r="AR698" i="1"/>
  <c r="AR699" i="1"/>
  <c r="AR700" i="1"/>
  <c r="AR701" i="1"/>
  <c r="AR702" i="1"/>
  <c r="AR703" i="1"/>
  <c r="AR704" i="1"/>
  <c r="AR705" i="1"/>
  <c r="AR706" i="1"/>
  <c r="AR707" i="1"/>
  <c r="AR708" i="1"/>
  <c r="AR709" i="1"/>
  <c r="AR710" i="1"/>
  <c r="AR711" i="1"/>
  <c r="AR712" i="1"/>
  <c r="AR713" i="1"/>
  <c r="AR714" i="1"/>
  <c r="AR715" i="1"/>
  <c r="AR716" i="1"/>
  <c r="AR717" i="1"/>
  <c r="AR718" i="1"/>
  <c r="AR719" i="1"/>
  <c r="AR720" i="1"/>
  <c r="AR721" i="1"/>
  <c r="AR722" i="1"/>
  <c r="AR723" i="1"/>
  <c r="AR724" i="1"/>
  <c r="AR725" i="1"/>
  <c r="AR726" i="1"/>
  <c r="AR727" i="1"/>
  <c r="AR728" i="1"/>
  <c r="AR729" i="1"/>
  <c r="AR730" i="1"/>
  <c r="AR731" i="1"/>
  <c r="AR732" i="1"/>
  <c r="AR733" i="1"/>
  <c r="AR734" i="1"/>
  <c r="AR735" i="1"/>
  <c r="AR736" i="1"/>
  <c r="AR737" i="1"/>
  <c r="AR738" i="1"/>
  <c r="AR739" i="1"/>
  <c r="AR740" i="1"/>
  <c r="AR741" i="1"/>
  <c r="AR742" i="1"/>
  <c r="AR743" i="1"/>
  <c r="AR744" i="1"/>
  <c r="AR745" i="1"/>
  <c r="AR746" i="1"/>
  <c r="AR747" i="1"/>
  <c r="AR748" i="1"/>
  <c r="AR749" i="1"/>
  <c r="AR750" i="1"/>
  <c r="AR751" i="1"/>
  <c r="AR752" i="1"/>
  <c r="AR753" i="1"/>
  <c r="AR754" i="1"/>
  <c r="AR755" i="1"/>
  <c r="AR756" i="1"/>
  <c r="AR757" i="1"/>
  <c r="AR758" i="1"/>
  <c r="AR759" i="1"/>
  <c r="AR760" i="1"/>
  <c r="AR761" i="1"/>
  <c r="AR762" i="1"/>
  <c r="AR763" i="1"/>
  <c r="AR764" i="1"/>
  <c r="AR765" i="1"/>
  <c r="AR766" i="1"/>
  <c r="AR767" i="1"/>
  <c r="AR768" i="1"/>
  <c r="AR769" i="1"/>
  <c r="AR770" i="1"/>
  <c r="AR771" i="1"/>
  <c r="AR772" i="1"/>
  <c r="AR773" i="1"/>
  <c r="AR774" i="1"/>
  <c r="AR775" i="1"/>
  <c r="AR776" i="1"/>
  <c r="AR777" i="1"/>
  <c r="AR778" i="1"/>
  <c r="AR779" i="1"/>
  <c r="AR780" i="1"/>
  <c r="AR781" i="1"/>
  <c r="AR782" i="1"/>
  <c r="AR783" i="1"/>
  <c r="AR784" i="1"/>
  <c r="AR785" i="1"/>
  <c r="AR786" i="1"/>
  <c r="AR787" i="1"/>
  <c r="AR788" i="1"/>
  <c r="AR789" i="1"/>
  <c r="AR790" i="1"/>
  <c r="AR791" i="1"/>
  <c r="AR792" i="1"/>
  <c r="AR793" i="1"/>
  <c r="AR794" i="1"/>
  <c r="AR795" i="1"/>
  <c r="AR796" i="1"/>
  <c r="AR797" i="1"/>
  <c r="AR798" i="1"/>
  <c r="AR799" i="1"/>
  <c r="AR800" i="1"/>
  <c r="AR801" i="1"/>
  <c r="AR802" i="1"/>
  <c r="AR803" i="1"/>
  <c r="AR804" i="1"/>
  <c r="AR805" i="1"/>
  <c r="AR806" i="1"/>
  <c r="AR807" i="1"/>
  <c r="AR808" i="1"/>
  <c r="AR809" i="1"/>
  <c r="AR810" i="1"/>
  <c r="AR811" i="1"/>
  <c r="AR812" i="1"/>
  <c r="AR813" i="1"/>
  <c r="AR814" i="1"/>
  <c r="AR815" i="1"/>
  <c r="AR816" i="1"/>
  <c r="AR817" i="1"/>
  <c r="AR818" i="1"/>
  <c r="AR819" i="1"/>
  <c r="AR820" i="1"/>
  <c r="AR821" i="1"/>
  <c r="AR822" i="1"/>
  <c r="AR823" i="1"/>
  <c r="AR824" i="1"/>
  <c r="AR825" i="1"/>
  <c r="AR826" i="1"/>
  <c r="AR827" i="1"/>
  <c r="AR828" i="1"/>
  <c r="AR829" i="1"/>
  <c r="AR830" i="1"/>
  <c r="AR831" i="1"/>
  <c r="AR832" i="1"/>
  <c r="AR833" i="1"/>
  <c r="AR834" i="1"/>
  <c r="AR835" i="1"/>
  <c r="AR836" i="1"/>
  <c r="AR837" i="1"/>
  <c r="AR838" i="1"/>
  <c r="AR839" i="1"/>
  <c r="AR840" i="1"/>
  <c r="AR841" i="1"/>
  <c r="AR842" i="1"/>
  <c r="AR843" i="1"/>
  <c r="AR844" i="1"/>
  <c r="AR845" i="1"/>
  <c r="AR846" i="1"/>
  <c r="AR847" i="1"/>
  <c r="AR848" i="1"/>
  <c r="AR849" i="1"/>
  <c r="AR850" i="1"/>
  <c r="AR851" i="1"/>
  <c r="AR852" i="1"/>
  <c r="AR853" i="1"/>
  <c r="AR854" i="1"/>
  <c r="AR855" i="1"/>
  <c r="AR856" i="1"/>
  <c r="AR857" i="1"/>
  <c r="AR858" i="1"/>
  <c r="AR859" i="1"/>
  <c r="AR860" i="1"/>
  <c r="AR861" i="1"/>
  <c r="AR862" i="1"/>
  <c r="AR863" i="1"/>
  <c r="AR864" i="1"/>
  <c r="AR865" i="1"/>
  <c r="AR866" i="1"/>
  <c r="AR867" i="1"/>
  <c r="AR868" i="1"/>
  <c r="AR869" i="1"/>
  <c r="AR870" i="1"/>
  <c r="AR871" i="1"/>
  <c r="AR872" i="1"/>
  <c r="AR873" i="1"/>
  <c r="AR874" i="1"/>
  <c r="AR875" i="1"/>
  <c r="AR876" i="1"/>
  <c r="AR877" i="1"/>
  <c r="AR878" i="1"/>
  <c r="AR879" i="1"/>
  <c r="AR880" i="1"/>
  <c r="AR881" i="1"/>
  <c r="AR882" i="1"/>
  <c r="AR883" i="1"/>
  <c r="AR884" i="1"/>
  <c r="AR885" i="1"/>
  <c r="AR886" i="1"/>
  <c r="AR887" i="1"/>
  <c r="AR888" i="1"/>
  <c r="AR889" i="1"/>
  <c r="AR890" i="1"/>
  <c r="AR891" i="1"/>
  <c r="AR892" i="1"/>
  <c r="AR893" i="1"/>
  <c r="AR894" i="1"/>
  <c r="AR895" i="1"/>
  <c r="AR896" i="1"/>
  <c r="AR897" i="1"/>
  <c r="AR898" i="1"/>
  <c r="AR899" i="1"/>
  <c r="AR900" i="1"/>
  <c r="AR901" i="1"/>
  <c r="AR902" i="1"/>
  <c r="AR903" i="1"/>
  <c r="AR904" i="1"/>
  <c r="AR905" i="1"/>
  <c r="AR906" i="1"/>
  <c r="AR907" i="1"/>
  <c r="AR908" i="1"/>
  <c r="AR909" i="1"/>
  <c r="AR910" i="1"/>
  <c r="AR911" i="1"/>
  <c r="AR912" i="1"/>
  <c r="AR913" i="1"/>
  <c r="AR914" i="1"/>
  <c r="AR915" i="1"/>
  <c r="AR916" i="1"/>
  <c r="AR917" i="1"/>
  <c r="AR918" i="1"/>
  <c r="AR919" i="1"/>
  <c r="AR920" i="1"/>
  <c r="AR921" i="1"/>
  <c r="AR922" i="1"/>
  <c r="AR923" i="1"/>
  <c r="AR924" i="1"/>
  <c r="AR925" i="1"/>
  <c r="AR926" i="1"/>
  <c r="AR927" i="1"/>
  <c r="AR928" i="1"/>
  <c r="AR929" i="1"/>
  <c r="AR930" i="1"/>
  <c r="AR931" i="1"/>
  <c r="AR932" i="1"/>
  <c r="AR933" i="1"/>
  <c r="AR934" i="1"/>
  <c r="AR935" i="1"/>
  <c r="AR936" i="1"/>
  <c r="AR937" i="1"/>
  <c r="AR938" i="1"/>
  <c r="AR939" i="1"/>
  <c r="AR940" i="1"/>
  <c r="AR941" i="1"/>
  <c r="AR942" i="1"/>
  <c r="AR943" i="1"/>
  <c r="AR944" i="1"/>
  <c r="AR945" i="1"/>
  <c r="AR946" i="1"/>
  <c r="AR947" i="1"/>
  <c r="AR948" i="1"/>
  <c r="AR949" i="1"/>
  <c r="AR950" i="1"/>
  <c r="AR951" i="1"/>
  <c r="AR952" i="1"/>
  <c r="AR953" i="1"/>
  <c r="AR954" i="1"/>
  <c r="AR955" i="1"/>
  <c r="AR956" i="1"/>
  <c r="AR957" i="1"/>
  <c r="AR958" i="1"/>
  <c r="AR959" i="1"/>
  <c r="AR960" i="1"/>
  <c r="AR961" i="1"/>
  <c r="AR962" i="1"/>
  <c r="AR963" i="1"/>
  <c r="AR964" i="1"/>
  <c r="AR965" i="1"/>
  <c r="AR966" i="1"/>
  <c r="AR967" i="1"/>
  <c r="AR968" i="1"/>
  <c r="AR969" i="1"/>
  <c r="AR970" i="1"/>
  <c r="AR971" i="1"/>
  <c r="AR972" i="1"/>
  <c r="AR973" i="1"/>
  <c r="AR974" i="1"/>
  <c r="AR975" i="1"/>
  <c r="AR976" i="1"/>
  <c r="AR977" i="1"/>
  <c r="AR978" i="1"/>
  <c r="AR979" i="1"/>
  <c r="AR980" i="1"/>
  <c r="AR981" i="1"/>
  <c r="AR982" i="1"/>
  <c r="AR983" i="1"/>
  <c r="AR984" i="1"/>
  <c r="AR985" i="1"/>
  <c r="AR986" i="1"/>
  <c r="AR987" i="1"/>
  <c r="AR988" i="1"/>
  <c r="AR989" i="1"/>
  <c r="AR990" i="1"/>
  <c r="AR991" i="1"/>
  <c r="AR992" i="1"/>
  <c r="AR993" i="1"/>
  <c r="AR994" i="1"/>
  <c r="AR995" i="1"/>
  <c r="AR996" i="1"/>
  <c r="AR997" i="1"/>
  <c r="AR998" i="1"/>
  <c r="AR999" i="1"/>
  <c r="AR1000" i="1"/>
  <c r="AR1001" i="1"/>
  <c r="AR1002" i="1"/>
  <c r="AR1003" i="1"/>
  <c r="AR1004" i="1"/>
  <c r="AR1005" i="1"/>
  <c r="AR1006" i="1"/>
  <c r="AR1007" i="1"/>
  <c r="AR1008" i="1"/>
  <c r="AR1009" i="1"/>
  <c r="AR1010" i="1"/>
  <c r="AR1011" i="1"/>
  <c r="AR1012" i="1"/>
  <c r="AR1013" i="1"/>
  <c r="AR1014" i="1"/>
  <c r="AR1015" i="1"/>
  <c r="AR1016" i="1"/>
  <c r="AR1017" i="1"/>
  <c r="AR1018" i="1"/>
  <c r="AR1019" i="1"/>
  <c r="AR1020" i="1"/>
  <c r="AR1021" i="1"/>
  <c r="AR1022" i="1"/>
  <c r="AR1023" i="1"/>
  <c r="AR1024" i="1"/>
  <c r="AR1025" i="1"/>
  <c r="AR1026" i="1"/>
  <c r="AR1027" i="1"/>
  <c r="AR1028" i="1"/>
  <c r="AR1029" i="1"/>
  <c r="AR1030" i="1"/>
  <c r="AR1031" i="1"/>
  <c r="AR1032" i="1"/>
  <c r="AR1033" i="1"/>
  <c r="AR1034" i="1"/>
  <c r="AR1035" i="1"/>
  <c r="AR1036" i="1"/>
  <c r="AR1037" i="1"/>
  <c r="AR1038" i="1"/>
  <c r="AR1039" i="1"/>
  <c r="AR1040" i="1"/>
  <c r="AR1041" i="1"/>
  <c r="AR1042" i="1"/>
  <c r="AR1043" i="1"/>
  <c r="AR1044" i="1"/>
  <c r="AR1045" i="1"/>
  <c r="AR1046" i="1"/>
  <c r="AR1047" i="1"/>
  <c r="AR1048" i="1"/>
  <c r="AR1049" i="1"/>
  <c r="AR1050" i="1"/>
  <c r="AR1051" i="1"/>
  <c r="AR1052" i="1"/>
  <c r="AR1053" i="1"/>
  <c r="AR1054" i="1"/>
  <c r="AR1055" i="1"/>
  <c r="AR1056" i="1"/>
  <c r="AR1057" i="1"/>
  <c r="AR1058" i="1"/>
  <c r="AR1059" i="1"/>
  <c r="AR1060" i="1"/>
  <c r="AR1061" i="1"/>
  <c r="AR1062" i="1"/>
  <c r="AR1063" i="1"/>
  <c r="AR1064" i="1"/>
  <c r="AR1065" i="1"/>
  <c r="AR1066" i="1"/>
  <c r="AR1067" i="1"/>
  <c r="AR1068" i="1"/>
  <c r="AR1069" i="1"/>
  <c r="AR1070" i="1"/>
  <c r="AR1071" i="1"/>
  <c r="AR1072" i="1"/>
  <c r="AR1073" i="1"/>
  <c r="AR1074" i="1"/>
  <c r="AR1075" i="1"/>
  <c r="AR1076" i="1"/>
  <c r="AR1077" i="1"/>
  <c r="AR1078" i="1"/>
  <c r="AR1079" i="1"/>
  <c r="AR1080" i="1"/>
  <c r="AR1081" i="1"/>
  <c r="AR1082" i="1"/>
  <c r="AR1083" i="1"/>
  <c r="AR1084" i="1"/>
  <c r="AR1085" i="1"/>
  <c r="AR1086" i="1"/>
  <c r="AR1087" i="1"/>
  <c r="AR1088" i="1"/>
  <c r="AR1089" i="1"/>
  <c r="AR1090" i="1"/>
  <c r="AR1091" i="1"/>
  <c r="AR1092" i="1"/>
  <c r="AR1093" i="1"/>
  <c r="AR1094" i="1"/>
  <c r="AR1095" i="1"/>
  <c r="AR1096" i="1"/>
  <c r="AR1097" i="1"/>
  <c r="AR1098" i="1"/>
  <c r="AR1099" i="1"/>
  <c r="AR1100" i="1"/>
  <c r="AR1101" i="1"/>
  <c r="AR1102" i="1"/>
  <c r="AR1103" i="1"/>
  <c r="AR1104" i="1"/>
  <c r="AR1105" i="1"/>
  <c r="AR1106" i="1"/>
  <c r="AR1107" i="1"/>
  <c r="AR1108" i="1"/>
  <c r="AR1109" i="1"/>
  <c r="AR1110" i="1"/>
  <c r="AR1111" i="1"/>
  <c r="AR1112" i="1"/>
  <c r="AR1113" i="1"/>
  <c r="AR1114" i="1"/>
  <c r="AR1115" i="1"/>
  <c r="AR1116" i="1"/>
  <c r="AR1117" i="1"/>
  <c r="AR1118" i="1"/>
  <c r="AR1119" i="1"/>
  <c r="AR1120" i="1"/>
  <c r="AR1121" i="1"/>
  <c r="AR1122" i="1"/>
  <c r="AR1123" i="1"/>
  <c r="AR1124" i="1"/>
  <c r="AR1125" i="1"/>
  <c r="AR1126" i="1"/>
  <c r="AR1127" i="1"/>
  <c r="AR1128" i="1"/>
  <c r="AR1129" i="1"/>
  <c r="AR1130" i="1"/>
  <c r="AR1131" i="1"/>
  <c r="AR1132" i="1"/>
  <c r="AR1133" i="1"/>
  <c r="AR1134" i="1"/>
  <c r="AR1135" i="1"/>
  <c r="AR1136" i="1"/>
  <c r="AR1137" i="1"/>
  <c r="AR1138" i="1"/>
  <c r="AR1139" i="1"/>
  <c r="AR1140" i="1"/>
  <c r="AR1141" i="1"/>
  <c r="AR1142" i="1"/>
  <c r="AR1143" i="1"/>
  <c r="AR1144" i="1"/>
  <c r="AR1145" i="1"/>
  <c r="AR1146" i="1"/>
  <c r="AR1147" i="1"/>
  <c r="AR1148" i="1"/>
  <c r="AR1149" i="1"/>
  <c r="AR1150" i="1"/>
  <c r="AR1151" i="1"/>
  <c r="AR1152" i="1"/>
  <c r="AR1153" i="1"/>
  <c r="AR1154" i="1"/>
  <c r="AR1155" i="1"/>
  <c r="AR1156" i="1"/>
  <c r="AR1157" i="1"/>
  <c r="AR1158" i="1"/>
  <c r="AR1159" i="1"/>
  <c r="AR1160" i="1"/>
  <c r="AR1161" i="1"/>
  <c r="AR1162" i="1"/>
  <c r="AR1163" i="1"/>
  <c r="AR1164" i="1"/>
  <c r="X61" i="1"/>
  <c r="W61" i="1"/>
  <c r="X60" i="1"/>
  <c r="W60" i="1"/>
  <c r="X59" i="1"/>
  <c r="W59" i="1"/>
  <c r="X58" i="1"/>
  <c r="W58" i="1"/>
  <c r="X57" i="1"/>
  <c r="W57" i="1"/>
  <c r="X56" i="1"/>
  <c r="W56" i="1"/>
  <c r="X55" i="1"/>
  <c r="W55" i="1"/>
  <c r="X54" i="1"/>
  <c r="W54" i="1"/>
  <c r="AE13" i="1"/>
  <c r="AD13" i="1"/>
  <c r="AC13" i="1"/>
  <c r="AB13" i="1"/>
  <c r="AA13" i="1"/>
  <c r="AE12" i="1"/>
  <c r="AD12" i="1"/>
  <c r="AC12" i="1"/>
  <c r="AB12" i="1"/>
  <c r="AA12" i="1"/>
  <c r="AE11" i="1"/>
  <c r="AD11" i="1"/>
  <c r="AC11" i="1"/>
  <c r="AB11" i="1"/>
  <c r="AA11" i="1"/>
  <c r="AE10" i="1"/>
  <c r="AD10" i="1"/>
  <c r="AC10" i="1"/>
  <c r="AB10" i="1"/>
  <c r="AA10" i="1"/>
  <c r="AE9" i="1"/>
  <c r="AD9" i="1"/>
  <c r="AC9" i="1"/>
  <c r="AB9" i="1"/>
  <c r="AE8" i="1"/>
  <c r="AD8" i="1"/>
  <c r="AC8" i="1"/>
  <c r="AB8" i="1"/>
  <c r="AA8" i="1"/>
  <c r="AE7" i="1"/>
  <c r="AD7" i="1"/>
  <c r="AC7" i="1"/>
  <c r="AB7" i="1"/>
  <c r="AA7" i="1"/>
  <c r="AE6" i="1"/>
  <c r="AD6" i="1"/>
  <c r="AC6" i="1"/>
  <c r="AB6" i="1"/>
  <c r="AA6" i="1"/>
  <c r="AE5" i="1"/>
  <c r="AD5" i="1"/>
  <c r="AC5" i="1"/>
  <c r="AB5" i="1"/>
  <c r="AA5" i="1"/>
  <c r="AE4" i="1"/>
  <c r="AD4" i="1"/>
  <c r="AC4" i="1"/>
  <c r="AB4" i="1"/>
  <c r="AA4" i="1"/>
  <c r="V63" i="1"/>
  <c r="V62" i="1"/>
  <c r="V61" i="1"/>
  <c r="V60" i="1"/>
  <c r="V59" i="1"/>
  <c r="R63" i="1"/>
  <c r="P63" i="1"/>
  <c r="B63" i="4" s="1"/>
  <c r="R62" i="1"/>
  <c r="P62" i="1"/>
  <c r="B62" i="4" s="1"/>
  <c r="R61" i="1"/>
  <c r="P61" i="1"/>
  <c r="B61" i="4" s="1"/>
  <c r="R60" i="1"/>
  <c r="P60" i="1"/>
  <c r="B60" i="4" s="1"/>
  <c r="R59" i="1"/>
  <c r="P59" i="1"/>
  <c r="B59" i="4" s="1"/>
  <c r="X121" i="1"/>
  <c r="W121" i="1"/>
  <c r="X120" i="1"/>
  <c r="W120" i="1"/>
  <c r="X119" i="1"/>
  <c r="W119" i="1"/>
  <c r="X118" i="1"/>
  <c r="W118" i="1"/>
  <c r="X117" i="1"/>
  <c r="W117" i="1"/>
  <c r="X116" i="1"/>
  <c r="W116" i="1"/>
  <c r="X115" i="1"/>
  <c r="W115" i="1"/>
  <c r="X114" i="1"/>
  <c r="W114" i="1"/>
  <c r="X113" i="1"/>
  <c r="W113" i="1"/>
  <c r="X112" i="1"/>
  <c r="W112" i="1"/>
  <c r="X111" i="1"/>
  <c r="W111" i="1"/>
  <c r="X110" i="1"/>
  <c r="W110" i="1"/>
  <c r="X109" i="1"/>
  <c r="W109" i="1"/>
  <c r="X108" i="1"/>
  <c r="W108" i="1"/>
  <c r="X107" i="1"/>
  <c r="W107" i="1"/>
  <c r="X106" i="1"/>
  <c r="W106" i="1"/>
  <c r="X105" i="1"/>
  <c r="W105" i="1"/>
  <c r="X104" i="1"/>
  <c r="W104" i="1"/>
  <c r="X103" i="1"/>
  <c r="W103" i="1"/>
  <c r="X102" i="1"/>
  <c r="W102" i="1"/>
  <c r="X101" i="1"/>
  <c r="W101" i="1"/>
  <c r="X100" i="1"/>
  <c r="W100" i="1"/>
  <c r="X99" i="1"/>
  <c r="W99" i="1"/>
  <c r="X98" i="1"/>
  <c r="W98" i="1"/>
  <c r="X97" i="1"/>
  <c r="W97" i="1"/>
  <c r="X96" i="1"/>
  <c r="W96" i="1"/>
  <c r="X95" i="1"/>
  <c r="W95" i="1"/>
  <c r="X94" i="1"/>
  <c r="W94" i="1"/>
  <c r="X93" i="1"/>
  <c r="W93" i="1"/>
  <c r="X92" i="1"/>
  <c r="W92" i="1"/>
  <c r="X91" i="1"/>
  <c r="W91" i="1"/>
  <c r="X90" i="1"/>
  <c r="W90" i="1"/>
  <c r="X89" i="1"/>
  <c r="W89" i="1"/>
  <c r="X88" i="1"/>
  <c r="W88" i="1"/>
  <c r="X87" i="1"/>
  <c r="W87" i="1"/>
  <c r="X86" i="1"/>
  <c r="W86" i="1"/>
  <c r="X85" i="1"/>
  <c r="W85" i="1"/>
  <c r="X84" i="1"/>
  <c r="W84" i="1"/>
  <c r="X83" i="1"/>
  <c r="W83" i="1"/>
  <c r="X82" i="1"/>
  <c r="W82" i="1"/>
  <c r="X81" i="1"/>
  <c r="W81" i="1"/>
  <c r="X80" i="1"/>
  <c r="W80" i="1"/>
  <c r="X79" i="1"/>
  <c r="W79" i="1"/>
  <c r="X78" i="1"/>
  <c r="W78" i="1"/>
  <c r="X77" i="1"/>
  <c r="W77" i="1"/>
  <c r="X76" i="1"/>
  <c r="W76" i="1"/>
  <c r="X75" i="1"/>
  <c r="W75" i="1"/>
  <c r="X74" i="1"/>
  <c r="W74" i="1"/>
  <c r="X73" i="1"/>
  <c r="W73" i="1"/>
  <c r="X72" i="1"/>
  <c r="W72" i="1"/>
  <c r="X71" i="1"/>
  <c r="W71" i="1"/>
  <c r="X70" i="1"/>
  <c r="W70" i="1"/>
  <c r="X69" i="1"/>
  <c r="W69" i="1"/>
  <c r="X68" i="1"/>
  <c r="W68" i="1"/>
  <c r="X67" i="1"/>
  <c r="W67" i="1"/>
  <c r="R103" i="1"/>
  <c r="R102" i="1"/>
  <c r="R101" i="1"/>
  <c r="R100" i="1"/>
  <c r="R99" i="1"/>
  <c r="R98" i="1"/>
  <c r="V98" i="1"/>
  <c r="V99" i="1"/>
  <c r="V100" i="1"/>
  <c r="V101" i="1"/>
  <c r="V102" i="1"/>
  <c r="V103" i="1"/>
  <c r="V97" i="1"/>
  <c r="P93" i="1"/>
  <c r="B98" i="4" s="1"/>
  <c r="P94" i="1"/>
  <c r="B99" i="4" s="1"/>
  <c r="P95" i="1"/>
  <c r="B100" i="4" s="1"/>
  <c r="P96" i="1"/>
  <c r="B101" i="4" s="1"/>
  <c r="P97" i="1"/>
  <c r="B102" i="4" s="1"/>
  <c r="P98" i="1"/>
  <c r="B103" i="4" s="1"/>
  <c r="P99" i="1"/>
  <c r="B104" i="4" s="1"/>
  <c r="P100" i="1"/>
  <c r="B105" i="4" s="1"/>
  <c r="P101" i="1"/>
  <c r="B106" i="4" s="1"/>
  <c r="P102" i="1"/>
  <c r="B107" i="4" s="1"/>
  <c r="P103" i="1"/>
  <c r="B108" i="4" s="1"/>
  <c r="J1" i="1"/>
  <c r="X123" i="1"/>
  <c r="W123" i="1"/>
  <c r="V123" i="1"/>
  <c r="R123" i="1"/>
  <c r="P123" i="1"/>
  <c r="B128" i="4" s="1"/>
  <c r="X122" i="1"/>
  <c r="W122" i="1"/>
  <c r="V122" i="1"/>
  <c r="R122" i="1"/>
  <c r="P122" i="1"/>
  <c r="B127" i="4" s="1"/>
  <c r="V121" i="1"/>
  <c r="R121" i="1"/>
  <c r="P121" i="1"/>
  <c r="B126" i="4" s="1"/>
  <c r="V120" i="1"/>
  <c r="R120" i="1"/>
  <c r="P120" i="1"/>
  <c r="B125" i="4" s="1"/>
  <c r="V119" i="1"/>
  <c r="R119" i="1"/>
  <c r="P119" i="1"/>
  <c r="B124" i="4" s="1"/>
  <c r="V118" i="1"/>
  <c r="R118" i="1"/>
  <c r="P118" i="1"/>
  <c r="B123" i="4" s="1"/>
  <c r="V117" i="1"/>
  <c r="R117" i="1"/>
  <c r="P117" i="1"/>
  <c r="B122" i="4" s="1"/>
  <c r="V116" i="1"/>
  <c r="R116" i="1"/>
  <c r="P116" i="1"/>
  <c r="B121" i="4" s="1"/>
  <c r="V115" i="1"/>
  <c r="R115" i="1"/>
  <c r="P115" i="1"/>
  <c r="B120" i="4" s="1"/>
  <c r="V114" i="1"/>
  <c r="R114" i="1"/>
  <c r="P114" i="1"/>
  <c r="B119" i="4" s="1"/>
  <c r="V113" i="1"/>
  <c r="R113" i="1"/>
  <c r="P113" i="1"/>
  <c r="B118" i="4" s="1"/>
  <c r="V112" i="1"/>
  <c r="R112" i="1"/>
  <c r="P112" i="1"/>
  <c r="B117" i="4" s="1"/>
  <c r="V111" i="1"/>
  <c r="R111" i="1"/>
  <c r="P111" i="1"/>
  <c r="B116" i="4" s="1"/>
  <c r="V110" i="1"/>
  <c r="R110" i="1"/>
  <c r="P110" i="1"/>
  <c r="B115" i="4" s="1"/>
  <c r="V109" i="1"/>
  <c r="R109" i="1"/>
  <c r="P109" i="1"/>
  <c r="B114" i="4" s="1"/>
  <c r="V108" i="1"/>
  <c r="R108" i="1"/>
  <c r="P108" i="1"/>
  <c r="B113" i="4" s="1"/>
  <c r="V107" i="1"/>
  <c r="R107" i="1"/>
  <c r="P107" i="1"/>
  <c r="B112" i="4" s="1"/>
  <c r="V106" i="1"/>
  <c r="R106" i="1"/>
  <c r="P106" i="1"/>
  <c r="B111" i="4" s="1"/>
  <c r="V105" i="1"/>
  <c r="R105" i="1"/>
  <c r="P105" i="1"/>
  <c r="B110" i="4" s="1"/>
  <c r="V104" i="1"/>
  <c r="R104" i="1"/>
  <c r="P104" i="1"/>
  <c r="B109" i="4" s="1"/>
  <c r="R97" i="1"/>
  <c r="V96" i="1"/>
  <c r="R96" i="1"/>
  <c r="V95" i="1"/>
  <c r="R95" i="1"/>
  <c r="V94" i="1"/>
  <c r="R94" i="1"/>
  <c r="V93" i="1"/>
  <c r="R93" i="1"/>
  <c r="V92" i="1"/>
  <c r="R92" i="1"/>
  <c r="P92" i="1"/>
  <c r="B97" i="4" s="1"/>
  <c r="V91" i="1"/>
  <c r="R91" i="1"/>
  <c r="P91" i="1"/>
  <c r="B96" i="4" s="1"/>
  <c r="V90" i="1"/>
  <c r="R90" i="1"/>
  <c r="P90" i="1"/>
  <c r="B95" i="4" s="1"/>
  <c r="V89" i="1"/>
  <c r="R89" i="1"/>
  <c r="P89" i="1"/>
  <c r="B94" i="4" s="1"/>
  <c r="V88" i="1"/>
  <c r="R88" i="1"/>
  <c r="P88" i="1"/>
  <c r="B93" i="4" s="1"/>
  <c r="V87" i="1"/>
  <c r="R87" i="1"/>
  <c r="P87" i="1"/>
  <c r="B92" i="4" s="1"/>
  <c r="V86" i="1"/>
  <c r="R86" i="1"/>
  <c r="P86" i="1"/>
  <c r="B91" i="4" s="1"/>
  <c r="V85" i="1"/>
  <c r="R85" i="1"/>
  <c r="P85" i="1"/>
  <c r="B90" i="4" s="1"/>
  <c r="V84" i="1"/>
  <c r="R84" i="1"/>
  <c r="P84" i="1"/>
  <c r="B89" i="4" s="1"/>
  <c r="V83" i="1"/>
  <c r="R83" i="1"/>
  <c r="P83" i="1"/>
  <c r="B88" i="4" s="1"/>
  <c r="V82" i="1"/>
  <c r="R82" i="1"/>
  <c r="P82" i="1"/>
  <c r="B87" i="4" s="1"/>
  <c r="V81" i="1"/>
  <c r="R81" i="1"/>
  <c r="P81" i="1"/>
  <c r="B86" i="4" s="1"/>
  <c r="V80" i="1"/>
  <c r="R80" i="1"/>
  <c r="P80" i="1"/>
  <c r="B85" i="4" s="1"/>
  <c r="V79" i="1"/>
  <c r="R79" i="1"/>
  <c r="P79" i="1"/>
  <c r="B84" i="4" s="1"/>
  <c r="V78" i="1"/>
  <c r="R78" i="1"/>
  <c r="P78" i="1"/>
  <c r="B83" i="4" s="1"/>
  <c r="V77" i="1"/>
  <c r="R77" i="1"/>
  <c r="P77" i="1"/>
  <c r="B82" i="4" s="1"/>
  <c r="V76" i="1"/>
  <c r="R76" i="1"/>
  <c r="P76" i="1"/>
  <c r="B81" i="4" s="1"/>
  <c r="V75" i="1"/>
  <c r="R75" i="1"/>
  <c r="P75" i="1"/>
  <c r="B80" i="4" s="1"/>
  <c r="V74" i="1"/>
  <c r="R74" i="1"/>
  <c r="P74" i="1"/>
  <c r="B79" i="4" s="1"/>
  <c r="V73" i="1"/>
  <c r="R73" i="1"/>
  <c r="P73" i="1"/>
  <c r="B78" i="4" s="1"/>
  <c r="V72" i="1"/>
  <c r="R72" i="1"/>
  <c r="P72" i="1"/>
  <c r="B77" i="4" s="1"/>
  <c r="V71" i="1"/>
  <c r="R71" i="1"/>
  <c r="P71" i="1"/>
  <c r="B76" i="4" s="1"/>
  <c r="V70" i="1"/>
  <c r="R70" i="1"/>
  <c r="P70" i="1"/>
  <c r="B75" i="4" s="1"/>
  <c r="V69" i="1"/>
  <c r="R69" i="1"/>
  <c r="P69" i="1"/>
  <c r="B74" i="4" s="1"/>
  <c r="V68" i="1"/>
  <c r="R68" i="1"/>
  <c r="P68" i="1"/>
  <c r="B73" i="4" s="1"/>
  <c r="V67" i="1"/>
  <c r="R67" i="1"/>
  <c r="P67" i="1"/>
  <c r="B72" i="4" s="1"/>
  <c r="V66" i="1"/>
  <c r="R66" i="1"/>
  <c r="P66" i="1"/>
  <c r="B71" i="4" s="1"/>
  <c r="V65" i="1"/>
  <c r="R65" i="1"/>
  <c r="P65" i="1"/>
  <c r="B70" i="4" s="1"/>
  <c r="V64" i="1"/>
  <c r="R64" i="1"/>
  <c r="P64" i="1"/>
  <c r="B69" i="4" s="1"/>
  <c r="V58" i="1"/>
  <c r="R58" i="1"/>
  <c r="P58" i="1"/>
  <c r="B58" i="4" s="1"/>
  <c r="V57" i="1"/>
  <c r="R57" i="1"/>
  <c r="P57" i="1"/>
  <c r="B57" i="4" s="1"/>
  <c r="V56" i="1"/>
  <c r="R56" i="1"/>
  <c r="P56" i="1"/>
  <c r="B56" i="4" s="1"/>
  <c r="V55" i="1"/>
  <c r="R55" i="1"/>
  <c r="P55" i="1"/>
  <c r="B55" i="4" s="1"/>
  <c r="V54" i="1"/>
  <c r="R54" i="1"/>
  <c r="P54" i="1"/>
  <c r="B54" i="4" s="1"/>
  <c r="X53" i="1"/>
  <c r="W53" i="1"/>
  <c r="V53" i="1"/>
  <c r="R53" i="1"/>
  <c r="P53" i="1"/>
  <c r="B53" i="4" s="1"/>
  <c r="X52" i="1"/>
  <c r="W52" i="1"/>
  <c r="V52" i="1"/>
  <c r="R52" i="1"/>
  <c r="P52" i="1"/>
  <c r="B52" i="4" s="1"/>
  <c r="X51" i="1"/>
  <c r="W51" i="1"/>
  <c r="V51" i="1"/>
  <c r="R51" i="1"/>
  <c r="P51" i="1"/>
  <c r="B51" i="4" s="1"/>
  <c r="X50" i="1"/>
  <c r="W50" i="1"/>
  <c r="V50" i="1"/>
  <c r="R50" i="1"/>
  <c r="P50" i="1"/>
  <c r="B50" i="4" s="1"/>
  <c r="X49" i="1"/>
  <c r="W49" i="1"/>
  <c r="V49" i="1"/>
  <c r="R49" i="1"/>
  <c r="P49" i="1"/>
  <c r="B49" i="4" s="1"/>
  <c r="X48" i="1"/>
  <c r="W48" i="1"/>
  <c r="V48" i="1"/>
  <c r="R48" i="1"/>
  <c r="P48" i="1"/>
  <c r="B48" i="4" s="1"/>
  <c r="X47" i="1"/>
  <c r="W47" i="1"/>
  <c r="V47" i="1"/>
  <c r="R47" i="1"/>
  <c r="P47" i="1"/>
  <c r="B47" i="4" s="1"/>
  <c r="X46" i="1"/>
  <c r="W46" i="1"/>
  <c r="V46" i="1"/>
  <c r="R46" i="1"/>
  <c r="P46" i="1"/>
  <c r="B46" i="4" s="1"/>
  <c r="X45" i="1"/>
  <c r="W45" i="1"/>
  <c r="V45" i="1"/>
  <c r="R45" i="1"/>
  <c r="P45" i="1"/>
  <c r="B45" i="4" s="1"/>
  <c r="X44" i="1"/>
  <c r="W44" i="1"/>
  <c r="V44" i="1"/>
  <c r="R44" i="1"/>
  <c r="P44" i="1"/>
  <c r="B44" i="4" s="1"/>
  <c r="X43" i="1"/>
  <c r="W43" i="1"/>
  <c r="V43" i="1"/>
  <c r="R43" i="1"/>
  <c r="P43" i="1"/>
  <c r="B43" i="4" s="1"/>
  <c r="X42" i="1"/>
  <c r="W42" i="1"/>
  <c r="V42" i="1"/>
  <c r="R42" i="1"/>
  <c r="P42" i="1"/>
  <c r="B42" i="4" s="1"/>
  <c r="X41" i="1"/>
  <c r="W41" i="1"/>
  <c r="V41" i="1"/>
  <c r="R41" i="1"/>
  <c r="P41" i="1"/>
  <c r="B41" i="4" s="1"/>
  <c r="X40" i="1"/>
  <c r="W40" i="1"/>
  <c r="V40" i="1"/>
  <c r="R40" i="1"/>
  <c r="P40" i="1"/>
  <c r="B40" i="4" s="1"/>
  <c r="X39" i="1"/>
  <c r="W39" i="1"/>
  <c r="V39" i="1"/>
  <c r="R39" i="1"/>
  <c r="P39" i="1"/>
  <c r="B39" i="4" s="1"/>
  <c r="X38" i="1"/>
  <c r="W38" i="1"/>
  <c r="V38" i="1"/>
  <c r="R38" i="1"/>
  <c r="P38" i="1"/>
  <c r="B38" i="4" s="1"/>
  <c r="X37" i="1"/>
  <c r="W37" i="1"/>
  <c r="V37" i="1"/>
  <c r="R37" i="1"/>
  <c r="P37" i="1"/>
  <c r="B37" i="4" s="1"/>
  <c r="X36" i="1"/>
  <c r="W36" i="1"/>
  <c r="V36" i="1"/>
  <c r="R36" i="1"/>
  <c r="P36" i="1"/>
  <c r="B36" i="4" s="1"/>
  <c r="X35" i="1"/>
  <c r="W35" i="1"/>
  <c r="V35" i="1"/>
  <c r="R35" i="1"/>
  <c r="P35" i="1"/>
  <c r="B35" i="4" s="1"/>
  <c r="X34" i="1"/>
  <c r="W34" i="1"/>
  <c r="V34" i="1"/>
  <c r="R34" i="1"/>
  <c r="P34" i="1"/>
  <c r="B34" i="4" s="1"/>
  <c r="X33" i="1"/>
  <c r="W33" i="1"/>
  <c r="V33" i="1"/>
  <c r="R33" i="1"/>
  <c r="P33" i="1"/>
  <c r="B33" i="4" s="1"/>
  <c r="X32" i="1"/>
  <c r="W32" i="1"/>
  <c r="V32" i="1"/>
  <c r="R32" i="1"/>
  <c r="P32" i="1"/>
  <c r="B32" i="4" s="1"/>
  <c r="X31" i="1"/>
  <c r="W31" i="1"/>
  <c r="V31" i="1"/>
  <c r="R31" i="1"/>
  <c r="P31" i="1"/>
  <c r="B31" i="4" s="1"/>
  <c r="X30" i="1"/>
  <c r="W30" i="1"/>
  <c r="V30" i="1"/>
  <c r="R30" i="1"/>
  <c r="P30" i="1"/>
  <c r="B30" i="4" s="1"/>
  <c r="X29" i="1"/>
  <c r="W29" i="1"/>
  <c r="V29" i="1"/>
  <c r="R29" i="1"/>
  <c r="P29" i="1"/>
  <c r="B29" i="4" s="1"/>
  <c r="X28" i="1"/>
  <c r="W28" i="1"/>
  <c r="V28" i="1"/>
  <c r="R28" i="1"/>
  <c r="P28" i="1"/>
  <c r="B28" i="4" s="1"/>
  <c r="X27" i="1"/>
  <c r="W27" i="1"/>
  <c r="V27" i="1"/>
  <c r="R27" i="1"/>
  <c r="P27" i="1"/>
  <c r="B27" i="4" s="1"/>
  <c r="X26" i="1"/>
  <c r="W26" i="1"/>
  <c r="V26" i="1"/>
  <c r="R26" i="1"/>
  <c r="P26" i="1"/>
  <c r="B26" i="4" s="1"/>
  <c r="X25" i="1"/>
  <c r="W25" i="1"/>
  <c r="V25" i="1"/>
  <c r="R25" i="1"/>
  <c r="P25" i="1"/>
  <c r="B25" i="4" s="1"/>
  <c r="X24" i="1"/>
  <c r="W24" i="1"/>
  <c r="V24" i="1"/>
  <c r="R24" i="1"/>
  <c r="P24" i="1"/>
  <c r="B24" i="4" s="1"/>
  <c r="X23" i="1"/>
  <c r="W23" i="1"/>
  <c r="V23" i="1"/>
  <c r="R23" i="1"/>
  <c r="P23" i="1"/>
  <c r="B23" i="4" s="1"/>
  <c r="X22" i="1"/>
  <c r="W22" i="1"/>
  <c r="V22" i="1"/>
  <c r="R22" i="1"/>
  <c r="P22" i="1"/>
  <c r="B22" i="4" s="1"/>
  <c r="X21" i="1"/>
  <c r="W21" i="1"/>
  <c r="V21" i="1"/>
  <c r="R21" i="1"/>
  <c r="P21" i="1"/>
  <c r="B21" i="4" s="1"/>
  <c r="X20" i="1"/>
  <c r="W20" i="1"/>
  <c r="V20" i="1"/>
  <c r="R20" i="1"/>
  <c r="P20" i="1"/>
  <c r="B20" i="4" s="1"/>
  <c r="X19" i="1"/>
  <c r="W19" i="1"/>
  <c r="V19" i="1"/>
  <c r="R19" i="1"/>
  <c r="P19" i="1"/>
  <c r="B19" i="4" s="1"/>
  <c r="X18" i="1"/>
  <c r="W18" i="1"/>
  <c r="V18" i="1"/>
  <c r="R18" i="1"/>
  <c r="P18" i="1"/>
  <c r="B18" i="4" s="1"/>
  <c r="X17" i="1"/>
  <c r="W17" i="1"/>
  <c r="V17" i="1"/>
  <c r="R17" i="1"/>
  <c r="P17" i="1"/>
  <c r="B17" i="4" s="1"/>
  <c r="X16" i="1"/>
  <c r="W16" i="1"/>
  <c r="V16" i="1"/>
  <c r="R16" i="1"/>
  <c r="P16" i="1"/>
  <c r="B16" i="4" s="1"/>
  <c r="X15" i="1"/>
  <c r="W15" i="1"/>
  <c r="V15" i="1"/>
  <c r="R15" i="1"/>
  <c r="P15" i="1"/>
  <c r="B15" i="4" s="1"/>
  <c r="X14" i="1"/>
  <c r="W14" i="1"/>
  <c r="V14" i="1"/>
  <c r="R14" i="1"/>
  <c r="P14" i="1"/>
  <c r="B14" i="4" s="1"/>
  <c r="X13" i="1"/>
  <c r="W13" i="1"/>
  <c r="V13" i="1"/>
  <c r="R13" i="1"/>
  <c r="P13" i="1"/>
  <c r="B13" i="4" s="1"/>
  <c r="X12" i="1"/>
  <c r="W12" i="1"/>
  <c r="V12" i="1"/>
  <c r="R12" i="1"/>
  <c r="P12" i="1"/>
  <c r="B12" i="4" s="1"/>
  <c r="X11" i="1"/>
  <c r="W11" i="1"/>
  <c r="V11" i="1"/>
  <c r="R11" i="1"/>
  <c r="P11" i="1"/>
  <c r="B11" i="4" s="1"/>
  <c r="X10" i="1"/>
  <c r="W10" i="1"/>
  <c r="V10" i="1"/>
  <c r="R10" i="1"/>
  <c r="P10" i="1"/>
  <c r="B10" i="4" s="1"/>
  <c r="X9" i="1"/>
  <c r="W9" i="1"/>
  <c r="V9" i="1"/>
  <c r="R9" i="1"/>
  <c r="P9" i="1"/>
  <c r="B9" i="4" s="1"/>
  <c r="X8" i="1"/>
  <c r="W8" i="1"/>
  <c r="V8" i="1"/>
  <c r="R8" i="1"/>
  <c r="P8" i="1"/>
  <c r="B8" i="4" s="1"/>
  <c r="X7" i="1"/>
  <c r="W7" i="1"/>
  <c r="V7" i="1"/>
  <c r="R7" i="1"/>
  <c r="P7" i="1"/>
  <c r="B7" i="4" s="1"/>
  <c r="X6" i="1"/>
  <c r="W6" i="1"/>
  <c r="V6" i="1"/>
  <c r="R6" i="1"/>
  <c r="P6" i="1"/>
  <c r="B6" i="4" s="1"/>
  <c r="X5" i="1"/>
  <c r="W5" i="1"/>
  <c r="V5" i="1"/>
  <c r="R5" i="1"/>
  <c r="P5" i="1"/>
  <c r="B5" i="4" s="1"/>
  <c r="X4" i="1"/>
  <c r="W4" i="1"/>
  <c r="V4" i="1"/>
  <c r="R4" i="1"/>
  <c r="P4" i="1"/>
  <c r="B4" i="4" s="1"/>
  <c r="Q56" i="1"/>
  <c r="C56" i="4" s="1"/>
  <c r="S20" i="1"/>
  <c r="S52" i="1"/>
  <c r="Q52" i="1"/>
  <c r="C52" i="4" s="1"/>
  <c r="S112" i="1"/>
  <c r="Q121" i="1"/>
  <c r="C126" i="4" s="1"/>
  <c r="S36" i="1" l="1"/>
  <c r="Q44" i="1"/>
  <c r="C44" i="4" s="1"/>
  <c r="Q120" i="1"/>
  <c r="C125" i="4" s="1"/>
  <c r="S107" i="1"/>
  <c r="E33" i="4"/>
  <c r="E44" i="4"/>
  <c r="E45" i="4"/>
  <c r="E31" i="4"/>
  <c r="E10" i="4"/>
  <c r="E38" i="4"/>
  <c r="E24" i="4"/>
  <c r="E17" i="4"/>
  <c r="S44" i="1"/>
  <c r="S117" i="1"/>
  <c r="T117" i="1" s="1"/>
  <c r="Q36" i="1"/>
  <c r="C36" i="4" s="1"/>
  <c r="E52" i="4"/>
  <c r="E53" i="4"/>
  <c r="E46" i="4"/>
  <c r="E39" i="4"/>
  <c r="E32" i="4"/>
  <c r="E25" i="4"/>
  <c r="E18" i="4"/>
  <c r="Q113" i="1"/>
  <c r="C118" i="4" s="1"/>
  <c r="E60" i="4"/>
  <c r="E61" i="4"/>
  <c r="E47" i="4"/>
  <c r="E26" i="4"/>
  <c r="Q28" i="1"/>
  <c r="C28" i="4" s="1"/>
  <c r="Q123" i="1"/>
  <c r="C128" i="4" s="1"/>
  <c r="E54" i="4"/>
  <c r="E40" i="4"/>
  <c r="E96" i="4"/>
  <c r="E124" i="4"/>
  <c r="E112" i="4"/>
  <c r="E116" i="4"/>
  <c r="E127" i="4"/>
  <c r="E109" i="4"/>
  <c r="E119" i="4"/>
  <c r="E97" i="4"/>
  <c r="E88" i="4"/>
  <c r="E92" i="4"/>
  <c r="E103" i="4"/>
  <c r="E101" i="4"/>
  <c r="E100" i="4"/>
  <c r="E108" i="4"/>
  <c r="E115" i="4"/>
  <c r="E102" i="4"/>
  <c r="E95" i="4"/>
  <c r="E93" i="4"/>
  <c r="E85" i="4"/>
  <c r="E123" i="4"/>
  <c r="E126" i="4"/>
  <c r="E99" i="4"/>
  <c r="E91" i="4"/>
  <c r="E94" i="4"/>
  <c r="E110" i="4"/>
  <c r="E107" i="4"/>
  <c r="E86" i="4"/>
  <c r="E87" i="4"/>
  <c r="E128" i="4"/>
  <c r="E117" i="4"/>
  <c r="E114" i="4"/>
  <c r="E106" i="4"/>
  <c r="E118" i="4"/>
  <c r="E122" i="4"/>
  <c r="E89" i="4"/>
  <c r="E90" i="4"/>
  <c r="E113" i="4"/>
  <c r="E120" i="4"/>
  <c r="E125" i="4"/>
  <c r="E121" i="4"/>
  <c r="E104" i="4"/>
  <c r="E98" i="4"/>
  <c r="E111" i="4"/>
  <c r="E105" i="4"/>
  <c r="S28" i="1"/>
  <c r="T28" i="1" s="1"/>
  <c r="Q105" i="1"/>
  <c r="C110" i="4" s="1"/>
  <c r="Q20" i="1"/>
  <c r="C20" i="4" s="1"/>
  <c r="E5" i="4"/>
  <c r="E62" i="4"/>
  <c r="E55" i="4"/>
  <c r="E41" i="4"/>
  <c r="E34" i="4"/>
  <c r="E51" i="4"/>
  <c r="E48" i="4"/>
  <c r="S56" i="1"/>
  <c r="E12" i="4"/>
  <c r="E13" i="4"/>
  <c r="E6" i="4"/>
  <c r="E35" i="4"/>
  <c r="E63" i="4"/>
  <c r="E56" i="4"/>
  <c r="E49" i="4"/>
  <c r="E42" i="4"/>
  <c r="S27" i="1"/>
  <c r="T27" i="1" s="1"/>
  <c r="Q12" i="1"/>
  <c r="C12" i="4" s="1"/>
  <c r="Q18" i="1"/>
  <c r="C18" i="4" s="1"/>
  <c r="E20" i="4"/>
  <c r="E21" i="4"/>
  <c r="E7" i="4"/>
  <c r="E19" i="4"/>
  <c r="E57" i="4"/>
  <c r="S12" i="1"/>
  <c r="T12" i="1" s="1"/>
  <c r="E14" i="4"/>
  <c r="E4" i="4"/>
  <c r="E50" i="4"/>
  <c r="S58" i="1"/>
  <c r="T58" i="1" s="1"/>
  <c r="E28" i="4"/>
  <c r="E29" i="4"/>
  <c r="E15" i="4"/>
  <c r="E58" i="4"/>
  <c r="S24" i="1"/>
  <c r="T24" i="1" s="1"/>
  <c r="E22" i="4"/>
  <c r="E8" i="4"/>
  <c r="E27" i="4"/>
  <c r="E11" i="4"/>
  <c r="E36" i="4"/>
  <c r="E37" i="4"/>
  <c r="E30" i="4"/>
  <c r="E23" i="4"/>
  <c r="E16" i="4"/>
  <c r="E9" i="4"/>
  <c r="E59" i="4"/>
  <c r="E43" i="4"/>
  <c r="T112" i="1"/>
  <c r="T107" i="1"/>
  <c r="Q16" i="1"/>
  <c r="C16" i="4" s="1"/>
  <c r="Q57" i="1"/>
  <c r="C57" i="4" s="1"/>
  <c r="S122" i="1"/>
  <c r="T122" i="1" s="1"/>
  <c r="S45" i="1"/>
  <c r="T45" i="1" s="1"/>
  <c r="S108" i="1"/>
  <c r="T108" i="1" s="1"/>
  <c r="Q116" i="1"/>
  <c r="C121" i="4" s="1"/>
  <c r="S19" i="1"/>
  <c r="T19" i="1" s="1"/>
  <c r="Q41" i="1"/>
  <c r="C41" i="4" s="1"/>
  <c r="Q23" i="1"/>
  <c r="C23" i="4" s="1"/>
  <c r="S15" i="1"/>
  <c r="T15" i="1" s="1"/>
  <c r="Q11" i="1"/>
  <c r="C11" i="4" s="1"/>
  <c r="S22" i="1"/>
  <c r="T22" i="1" s="1"/>
  <c r="Q7" i="1"/>
  <c r="C7" i="4" s="1"/>
  <c r="S17" i="1"/>
  <c r="T17" i="1" s="1"/>
  <c r="Q106" i="1"/>
  <c r="C111" i="4" s="1"/>
  <c r="S43" i="1"/>
  <c r="T43" i="1" s="1"/>
  <c r="T44" i="1"/>
  <c r="Q4" i="1"/>
  <c r="C4" i="4" s="1"/>
  <c r="Q62" i="1"/>
  <c r="C62" i="4" s="1"/>
  <c r="Q29" i="1"/>
  <c r="C29" i="4" s="1"/>
  <c r="S106" i="1"/>
  <c r="T106" i="1" s="1"/>
  <c r="Q111" i="1"/>
  <c r="C116" i="4" s="1"/>
  <c r="S116" i="1"/>
  <c r="T116" i="1" s="1"/>
  <c r="S121" i="1"/>
  <c r="T121" i="1" s="1"/>
  <c r="Q60" i="1"/>
  <c r="C60" i="4" s="1"/>
  <c r="Q48" i="1"/>
  <c r="C48" i="4" s="1"/>
  <c r="Q47" i="1"/>
  <c r="C47" i="4" s="1"/>
  <c r="T36" i="1"/>
  <c r="T56" i="1"/>
  <c r="S55" i="1"/>
  <c r="T55" i="1" s="1"/>
  <c r="Q55" i="1"/>
  <c r="C55" i="4" s="1"/>
  <c r="S4" i="1"/>
  <c r="T4" i="1" s="1"/>
  <c r="AF7" i="1"/>
  <c r="Q8" i="1"/>
  <c r="C8" i="4" s="1"/>
  <c r="S9" i="1"/>
  <c r="T9" i="1" s="1"/>
  <c r="Q49" i="1"/>
  <c r="C49" i="4" s="1"/>
  <c r="Q118" i="1"/>
  <c r="C123" i="4" s="1"/>
  <c r="Q37" i="1"/>
  <c r="C37" i="4" s="1"/>
  <c r="S49" i="1"/>
  <c r="T49" i="1" s="1"/>
  <c r="AF5" i="1"/>
  <c r="S8" i="1"/>
  <c r="T8" i="1" s="1"/>
  <c r="Q24" i="1"/>
  <c r="C24" i="4" s="1"/>
  <c r="Q13" i="1"/>
  <c r="C13" i="4" s="1"/>
  <c r="S40" i="1"/>
  <c r="T40" i="1" s="1"/>
  <c r="Q58" i="1"/>
  <c r="C58" i="4" s="1"/>
  <c r="S41" i="1"/>
  <c r="T41" i="1" s="1"/>
  <c r="T52" i="1"/>
  <c r="S32" i="1"/>
  <c r="T32" i="1" s="1"/>
  <c r="Q40" i="1"/>
  <c r="C40" i="4" s="1"/>
  <c r="S60" i="1"/>
  <c r="T60" i="1" s="1"/>
  <c r="AF10" i="1"/>
  <c r="AF13" i="1"/>
  <c r="Q5" i="1"/>
  <c r="C5" i="4" s="1"/>
  <c r="T20" i="1"/>
  <c r="S48" i="1"/>
  <c r="T48" i="1" s="1"/>
  <c r="Q33" i="1"/>
  <c r="C33" i="4" s="1"/>
  <c r="S16" i="1"/>
  <c r="T16" i="1" s="1"/>
  <c r="Q6" i="1"/>
  <c r="C6" i="4" s="1"/>
  <c r="Q65" i="1"/>
  <c r="C70" i="4" s="1"/>
  <c r="Q85" i="1"/>
  <c r="C90" i="4" s="1"/>
  <c r="S65" i="1"/>
  <c r="T65" i="1" s="1"/>
  <c r="S85" i="1"/>
  <c r="T85" i="1" s="1"/>
  <c r="Q115" i="1"/>
  <c r="C120" i="4" s="1"/>
  <c r="Q51" i="1"/>
  <c r="C51" i="4" s="1"/>
  <c r="S42" i="1"/>
  <c r="T42" i="1" s="1"/>
  <c r="Q66" i="1"/>
  <c r="C71" i="4" s="1"/>
  <c r="Q86" i="1"/>
  <c r="C91" i="4" s="1"/>
  <c r="S66" i="1"/>
  <c r="T66" i="1" s="1"/>
  <c r="S86" i="1"/>
  <c r="T86" i="1" s="1"/>
  <c r="Q114" i="1"/>
  <c r="C119" i="4" s="1"/>
  <c r="Q54" i="1"/>
  <c r="C54" i="4" s="1"/>
  <c r="S33" i="1"/>
  <c r="T33" i="1" s="1"/>
  <c r="Q21" i="1"/>
  <c r="C21" i="4" s="1"/>
  <c r="Q34" i="1"/>
  <c r="C34" i="4" s="1"/>
  <c r="Q67" i="1"/>
  <c r="C72" i="4" s="1"/>
  <c r="Q87" i="1"/>
  <c r="C92" i="4" s="1"/>
  <c r="S67" i="1"/>
  <c r="T67" i="1" s="1"/>
  <c r="S87" i="1"/>
  <c r="T87" i="1" s="1"/>
  <c r="S59" i="1"/>
  <c r="T59" i="1" s="1"/>
  <c r="S54" i="1"/>
  <c r="T54" i="1" s="1"/>
  <c r="S34" i="1"/>
  <c r="T34" i="1" s="1"/>
  <c r="S63" i="1"/>
  <c r="T63" i="1" s="1"/>
  <c r="AF6" i="1"/>
  <c r="AF9" i="1"/>
  <c r="Q68" i="1"/>
  <c r="C73" i="4" s="1"/>
  <c r="Q88" i="1"/>
  <c r="C93" i="4" s="1"/>
  <c r="S68" i="1"/>
  <c r="T68" i="1" s="1"/>
  <c r="S88" i="1"/>
  <c r="T88" i="1" s="1"/>
  <c r="Q26" i="1"/>
  <c r="C26" i="4" s="1"/>
  <c r="Q107" i="1"/>
  <c r="C112" i="4" s="1"/>
  <c r="Q112" i="1"/>
  <c r="C117" i="4" s="1"/>
  <c r="Q117" i="1"/>
  <c r="C122" i="4" s="1"/>
  <c r="Q122" i="1"/>
  <c r="C127" i="4" s="1"/>
  <c r="S62" i="1"/>
  <c r="T62" i="1" s="1"/>
  <c r="Q69" i="1"/>
  <c r="C74" i="4" s="1"/>
  <c r="Q89" i="1"/>
  <c r="C94" i="4" s="1"/>
  <c r="S69" i="1"/>
  <c r="T69" i="1" s="1"/>
  <c r="S89" i="1"/>
  <c r="T89" i="1" s="1"/>
  <c r="Q42" i="1"/>
  <c r="C42" i="4" s="1"/>
  <c r="S61" i="1"/>
  <c r="T61" i="1" s="1"/>
  <c r="S51" i="1"/>
  <c r="T51" i="1" s="1"/>
  <c r="S53" i="1"/>
  <c r="T53" i="1" s="1"/>
  <c r="Q25" i="1"/>
  <c r="C25" i="4" s="1"/>
  <c r="S21" i="1"/>
  <c r="T21" i="1" s="1"/>
  <c r="S111" i="1"/>
  <c r="T111" i="1" s="1"/>
  <c r="Q43" i="1"/>
  <c r="C43" i="4" s="1"/>
  <c r="S46" i="1"/>
  <c r="T46" i="1" s="1"/>
  <c r="Q53" i="1"/>
  <c r="C53" i="4" s="1"/>
  <c r="S25" i="1"/>
  <c r="T25" i="1" s="1"/>
  <c r="Q109" i="1"/>
  <c r="C114" i="4" s="1"/>
  <c r="Q46" i="1"/>
  <c r="C46" i="4" s="1"/>
  <c r="S37" i="1"/>
  <c r="T37" i="1" s="1"/>
  <c r="Q17" i="1"/>
  <c r="C17" i="4" s="1"/>
  <c r="S13" i="1"/>
  <c r="T13" i="1" s="1"/>
  <c r="S47" i="1"/>
  <c r="T47" i="1" s="1"/>
  <c r="S26" i="1"/>
  <c r="T26" i="1" s="1"/>
  <c r="Q59" i="1"/>
  <c r="C59" i="4" s="1"/>
  <c r="Q70" i="1"/>
  <c r="C75" i="4" s="1"/>
  <c r="Q90" i="1"/>
  <c r="C95" i="4" s="1"/>
  <c r="S70" i="1"/>
  <c r="T70" i="1" s="1"/>
  <c r="S90" i="1"/>
  <c r="T90" i="1" s="1"/>
  <c r="Q71" i="1"/>
  <c r="C76" i="4" s="1"/>
  <c r="Q91" i="1"/>
  <c r="C96" i="4" s="1"/>
  <c r="S71" i="1"/>
  <c r="T71" i="1" s="1"/>
  <c r="S91" i="1"/>
  <c r="T91" i="1" s="1"/>
  <c r="Q35" i="1"/>
  <c r="C35" i="4" s="1"/>
  <c r="S18" i="1"/>
  <c r="T18" i="1" s="1"/>
  <c r="Q72" i="1"/>
  <c r="C77" i="4" s="1"/>
  <c r="Q92" i="1"/>
  <c r="C97" i="4" s="1"/>
  <c r="S72" i="1"/>
  <c r="T72" i="1" s="1"/>
  <c r="S92" i="1"/>
  <c r="T92" i="1" s="1"/>
  <c r="S38" i="1"/>
  <c r="T38" i="1" s="1"/>
  <c r="Q104" i="1"/>
  <c r="C109" i="4" s="1"/>
  <c r="S35" i="1"/>
  <c r="T35" i="1" s="1"/>
  <c r="Q38" i="1"/>
  <c r="C38" i="4" s="1"/>
  <c r="S5" i="1"/>
  <c r="T5" i="1" s="1"/>
  <c r="Q9" i="1"/>
  <c r="C9" i="4" s="1"/>
  <c r="Q32" i="1"/>
  <c r="C32" i="4" s="1"/>
  <c r="Q39" i="1"/>
  <c r="C39" i="4" s="1"/>
  <c r="Q10" i="1"/>
  <c r="C10" i="4" s="1"/>
  <c r="Q108" i="1"/>
  <c r="C113" i="4" s="1"/>
  <c r="S113" i="1"/>
  <c r="T113" i="1" s="1"/>
  <c r="S118" i="1"/>
  <c r="T118" i="1" s="1"/>
  <c r="Q73" i="1"/>
  <c r="C78" i="4" s="1"/>
  <c r="Q93" i="1"/>
  <c r="C98" i="4" s="1"/>
  <c r="S73" i="1"/>
  <c r="T73" i="1" s="1"/>
  <c r="S93" i="1"/>
  <c r="T93" i="1" s="1"/>
  <c r="S39" i="1"/>
  <c r="T39" i="1" s="1"/>
  <c r="Q27" i="1"/>
  <c r="C27" i="4" s="1"/>
  <c r="S31" i="1"/>
  <c r="T31" i="1" s="1"/>
  <c r="S10" i="1"/>
  <c r="T10" i="1" s="1"/>
  <c r="AF4" i="1"/>
  <c r="Q74" i="1"/>
  <c r="C79" i="4" s="1"/>
  <c r="Q94" i="1"/>
  <c r="C99" i="4" s="1"/>
  <c r="S74" i="1"/>
  <c r="T74" i="1" s="1"/>
  <c r="S94" i="1"/>
  <c r="T94" i="1" s="1"/>
  <c r="S30" i="1"/>
  <c r="T30" i="1" s="1"/>
  <c r="Q31" i="1"/>
  <c r="C31" i="4" s="1"/>
  <c r="S29" i="1"/>
  <c r="T29" i="1" s="1"/>
  <c r="S123" i="1"/>
  <c r="T123" i="1" s="1"/>
  <c r="Q61" i="1"/>
  <c r="C61" i="4" s="1"/>
  <c r="Q75" i="1"/>
  <c r="C80" i="4" s="1"/>
  <c r="Q95" i="1"/>
  <c r="C100" i="4" s="1"/>
  <c r="S75" i="1"/>
  <c r="T75" i="1" s="1"/>
  <c r="S95" i="1"/>
  <c r="T95" i="1" s="1"/>
  <c r="Q30" i="1"/>
  <c r="C30" i="4" s="1"/>
  <c r="AF11" i="1"/>
  <c r="Q76" i="1"/>
  <c r="C81" i="4" s="1"/>
  <c r="Q96" i="1"/>
  <c r="C101" i="4" s="1"/>
  <c r="S76" i="1"/>
  <c r="T76" i="1" s="1"/>
  <c r="S96" i="1"/>
  <c r="T96" i="1" s="1"/>
  <c r="Q19" i="1"/>
  <c r="C19" i="4" s="1"/>
  <c r="Q45" i="1"/>
  <c r="C45" i="4" s="1"/>
  <c r="S23" i="1"/>
  <c r="T23" i="1" s="1"/>
  <c r="S104" i="1"/>
  <c r="T104" i="1" s="1"/>
  <c r="S109" i="1"/>
  <c r="T109" i="1" s="1"/>
  <c r="S114" i="1"/>
  <c r="T114" i="1" s="1"/>
  <c r="S119" i="1"/>
  <c r="T119" i="1" s="1"/>
  <c r="Q77" i="1"/>
  <c r="C82" i="4" s="1"/>
  <c r="Q97" i="1"/>
  <c r="C102" i="4" s="1"/>
  <c r="S77" i="1"/>
  <c r="T77" i="1" s="1"/>
  <c r="S97" i="1"/>
  <c r="T97" i="1" s="1"/>
  <c r="Q78" i="1"/>
  <c r="C83" i="4" s="1"/>
  <c r="Q98" i="1"/>
  <c r="C103" i="4" s="1"/>
  <c r="S78" i="1"/>
  <c r="T78" i="1" s="1"/>
  <c r="S98" i="1"/>
  <c r="T98" i="1" s="1"/>
  <c r="Q79" i="1"/>
  <c r="C84" i="4" s="1"/>
  <c r="Q99" i="1"/>
  <c r="C104" i="4" s="1"/>
  <c r="S79" i="1"/>
  <c r="T79" i="1" s="1"/>
  <c r="S99" i="1"/>
  <c r="T99" i="1" s="1"/>
  <c r="Q15" i="1"/>
  <c r="C15" i="4" s="1"/>
  <c r="Q80" i="1"/>
  <c r="C85" i="4" s="1"/>
  <c r="Q100" i="1"/>
  <c r="C105" i="4" s="1"/>
  <c r="S80" i="1"/>
  <c r="T80" i="1" s="1"/>
  <c r="S100" i="1"/>
  <c r="T100" i="1" s="1"/>
  <c r="Q22" i="1"/>
  <c r="C22" i="4" s="1"/>
  <c r="S14" i="1"/>
  <c r="T14" i="1" s="1"/>
  <c r="AF8" i="1"/>
  <c r="Q110" i="1"/>
  <c r="C115" i="4" s="1"/>
  <c r="S11" i="1"/>
  <c r="T11" i="1" s="1"/>
  <c r="Q14" i="1"/>
  <c r="C14" i="4" s="1"/>
  <c r="S57" i="1"/>
  <c r="T57" i="1" s="1"/>
  <c r="S7" i="1"/>
  <c r="T7" i="1" s="1"/>
  <c r="S105" i="1"/>
  <c r="T105" i="1" s="1"/>
  <c r="S110" i="1"/>
  <c r="T110" i="1" s="1"/>
  <c r="S115" i="1"/>
  <c r="T115" i="1" s="1"/>
  <c r="S120" i="1"/>
  <c r="T120" i="1" s="1"/>
  <c r="Q63" i="1"/>
  <c r="C63" i="4" s="1"/>
  <c r="Q81" i="1"/>
  <c r="C86" i="4" s="1"/>
  <c r="Q101" i="1"/>
  <c r="C106" i="4" s="1"/>
  <c r="S81" i="1"/>
  <c r="T81" i="1" s="1"/>
  <c r="S101" i="1"/>
  <c r="T101" i="1" s="1"/>
  <c r="Q82" i="1"/>
  <c r="C87" i="4" s="1"/>
  <c r="Q102" i="1"/>
  <c r="C107" i="4" s="1"/>
  <c r="S82" i="1"/>
  <c r="T82" i="1" s="1"/>
  <c r="S102" i="1"/>
  <c r="T102" i="1" s="1"/>
  <c r="Q119" i="1"/>
  <c r="C124" i="4" s="1"/>
  <c r="S6" i="1"/>
  <c r="T6" i="1" s="1"/>
  <c r="Q50" i="1"/>
  <c r="C50" i="4" s="1"/>
  <c r="Q83" i="1"/>
  <c r="C88" i="4" s="1"/>
  <c r="Q103" i="1"/>
  <c r="C108" i="4" s="1"/>
  <c r="S83" i="1"/>
  <c r="T83" i="1" s="1"/>
  <c r="S103" i="1"/>
  <c r="T103" i="1" s="1"/>
  <c r="S50" i="1"/>
  <c r="T50" i="1" s="1"/>
  <c r="AF12" i="1"/>
  <c r="Q64" i="1"/>
  <c r="C69" i="4" s="1"/>
  <c r="Q84" i="1"/>
  <c r="C89" i="4" s="1"/>
  <c r="S64" i="1"/>
  <c r="T64" i="1" s="1"/>
  <c r="S84" i="1"/>
  <c r="T84" i="1" s="1"/>
  <c r="F72" i="4"/>
  <c r="F79" i="4"/>
  <c r="F83" i="4"/>
  <c r="F70" i="4"/>
  <c r="F73" i="4"/>
  <c r="F82" i="4"/>
  <c r="F74" i="4"/>
  <c r="F75" i="4"/>
  <c r="F84" i="4"/>
  <c r="F78" i="4"/>
  <c r="F80" i="4"/>
  <c r="F81" i="4"/>
  <c r="F77" i="4"/>
  <c r="F76" i="4"/>
  <c r="F71" i="4"/>
  <c r="F69" i="4"/>
  <c r="G74" i="4" l="1"/>
  <c r="E74" i="4"/>
  <c r="G71" i="4"/>
  <c r="E71" i="4"/>
  <c r="G82" i="4"/>
  <c r="E82" i="4"/>
  <c r="G77" i="4"/>
  <c r="E77" i="4"/>
  <c r="G81" i="4"/>
  <c r="E81" i="4"/>
  <c r="G70" i="4"/>
  <c r="E70" i="4"/>
  <c r="G76" i="4"/>
  <c r="E76" i="4"/>
  <c r="G83" i="4"/>
  <c r="E83" i="4"/>
  <c r="G75" i="4"/>
  <c r="E75" i="4"/>
  <c r="G79" i="4"/>
  <c r="E79" i="4"/>
  <c r="G69" i="4"/>
  <c r="E69" i="4"/>
  <c r="G73" i="4"/>
  <c r="E73" i="4"/>
  <c r="E80" i="4"/>
  <c r="G80" i="4"/>
  <c r="E78" i="4"/>
  <c r="G78" i="4"/>
  <c r="G84" i="4"/>
  <c r="E84" i="4"/>
  <c r="E72" i="4"/>
  <c r="G72" i="4"/>
</calcChain>
</file>

<file path=xl/sharedStrings.xml><?xml version="1.0" encoding="utf-8"?>
<sst xmlns="http://schemas.openxmlformats.org/spreadsheetml/2006/main" count="11332" uniqueCount="2677">
  <si>
    <t>A</t>
  </si>
  <si>
    <t>B</t>
  </si>
  <si>
    <t>CA
Kontrol</t>
  </si>
  <si>
    <t>¯</t>
  </si>
  <si>
    <t>KİTAPÇIĞI</t>
  </si>
  <si>
    <t>TÜRKÇE</t>
  </si>
  <si>
    <t>TAR</t>
  </si>
  <si>
    <t>COG</t>
  </si>
  <si>
    <t>FEL</t>
  </si>
  <si>
    <t>MATEMATİK</t>
  </si>
  <si>
    <t>FELSEFE</t>
  </si>
  <si>
    <t>DİN</t>
  </si>
  <si>
    <t>GEOMETRİ</t>
  </si>
  <si>
    <t>FİZİK</t>
  </si>
  <si>
    <t>KİMYA</t>
  </si>
  <si>
    <t>BİYOLOJİ</t>
  </si>
  <si>
    <t>KONU KODU</t>
  </si>
  <si>
    <t>DERS ADI</t>
  </si>
  <si>
    <t>KONU ADI</t>
  </si>
  <si>
    <t>Türkçe</t>
  </si>
  <si>
    <t>Coğrafya</t>
  </si>
  <si>
    <t>Felsefe</t>
  </si>
  <si>
    <t>Psikoloji</t>
  </si>
  <si>
    <t>Sosyoloji</t>
  </si>
  <si>
    <t>Mantık</t>
  </si>
  <si>
    <t>SORU NO</t>
  </si>
  <si>
    <t>Sıcaklık</t>
  </si>
  <si>
    <t>Turizm</t>
  </si>
  <si>
    <t>Tarih</t>
  </si>
  <si>
    <t>Seçenek Kontrolü</t>
  </si>
  <si>
    <t>SINIF</t>
  </si>
  <si>
    <t>TARİH</t>
  </si>
  <si>
    <t>COĞRAFYA</t>
  </si>
  <si>
    <t>C</t>
  </si>
  <si>
    <t>D</t>
  </si>
  <si>
    <t>E</t>
  </si>
  <si>
    <t>TOPLAM</t>
  </si>
  <si>
    <t>• CEVAPLAR •</t>
  </si>
  <si>
    <t>TYT</t>
  </si>
  <si>
    <t>AYT</t>
  </si>
  <si>
    <t>Ekstrem Doğa Olayları</t>
  </si>
  <si>
    <t>Doğa ve Değişim, Küresel İklim Değişimi ve Etkileri</t>
  </si>
  <si>
    <t>Ekonomik Faaliyetlerin Sosyokültürel Etkileri</t>
  </si>
  <si>
    <t>Hizmet Sektörünün Türkiye Ekonomisindeki Yeri</t>
  </si>
  <si>
    <t>Ulaşımı Etkileyen Faktörler, Ulaşım Sistemlerinin Yerleşme ve Ekonomiye Etkisi</t>
  </si>
  <si>
    <t>Türkiye'deki Ulaşım Sistemleri</t>
  </si>
  <si>
    <t>Dünya'da Ticaretin Gelişimi ve Başlıca Ticaret Bölgeleri</t>
  </si>
  <si>
    <t>Türkiye'de Ticaret Merkezleri ve Ticari Ürünler, Tarihi Ticaret Yolları</t>
  </si>
  <si>
    <t>Türkiye'nin Dış Ticareti</t>
  </si>
  <si>
    <t>Türkiye'nin Turizm Potansiyeli ve Turizm Politikaları</t>
  </si>
  <si>
    <t>Turizmin Türkiye Ekonomisindeki Yeri</t>
  </si>
  <si>
    <t>Kıtaların ve Okyanusların Önemindeki Değişimler</t>
  </si>
  <si>
    <t xml:space="preserve">Ülkelerin Konumunun Bölgesel ve Küresel Etkileri </t>
  </si>
  <si>
    <t>Ülkelerin Gelişmişlik Düzeylerini Etkileyen Faktörler</t>
  </si>
  <si>
    <t xml:space="preserve">Gelişmişlik Seviyesine Göre Ülkelerin Ekonomik Özellikleri </t>
  </si>
  <si>
    <t>Doğal Kaynak Potansiyelinin Ülkelerin Gelişimine Etkileri</t>
  </si>
  <si>
    <t>Çatışma Bölgeleri</t>
  </si>
  <si>
    <t>Doğal Çevredeki Sınırlı Kaynaklar, Doğal Kaynak Kullanımı ve Çevre Sorunları</t>
  </si>
  <si>
    <t>Çevre Politikaları ve Ülkelerin Çevre Sorunlarına Yaklaşımı</t>
  </si>
  <si>
    <t xml:space="preserve">Doğal ve Kültürel Mirasın Korunması </t>
  </si>
  <si>
    <t>Biyoçeşitlilik</t>
  </si>
  <si>
    <t>Ekosistemlerin Unsurları, Enerji Akışı ve Madde Döngüleri, Madde Döngülerine İnsan Etkileri</t>
  </si>
  <si>
    <t xml:space="preserve">Su Ekosistemleri </t>
  </si>
  <si>
    <t>Şehirlerin Tarihsel Gelişimi, Fonksiyonları ve Etki Alanları</t>
  </si>
  <si>
    <t>Üretim, Dağıtım ve Tüketimi Etkileyen Faktörler</t>
  </si>
  <si>
    <t>Üretim, Dağıtım ve Tüketim Sektörlerinin Birbirleriyle Etkileşimi</t>
  </si>
  <si>
    <t>Türkiye'nin Ekonomi Politikaları, Türkiye Ekonomisinin Sektörel Dağılımı</t>
  </si>
  <si>
    <t>Türkiye'de Tarım ve Hayvancılık</t>
  </si>
  <si>
    <t>İlk Uygarlıklar ve Kültür Merkezleri</t>
  </si>
  <si>
    <t>Kültür Bölgelerinin Oluşumu ve Dağılışı</t>
  </si>
  <si>
    <t>Küresel Ticaret (Ham Madde, Üretim, Pazar)</t>
  </si>
  <si>
    <t>Uluslararası Örgütler</t>
  </si>
  <si>
    <t>Çevre Sorunları ve Türleri</t>
  </si>
  <si>
    <t>Madenler ve Enerji Kaynakları Kullanımının Çevresel Etkileri</t>
  </si>
  <si>
    <t>Doğal Kaynak ve Arazi Kullanımının Çevresel Etkileri</t>
  </si>
  <si>
    <t>Küresel Çevre Sorunları</t>
  </si>
  <si>
    <t>Doğal Kaynakların Sürdürülebilir Kullanımı (Atıklar ve Geri Dönüşüm)</t>
  </si>
  <si>
    <t>Kayaçlar</t>
  </si>
  <si>
    <t>Nüfusun Özellikleri ve Önemi</t>
  </si>
  <si>
    <t>Dünya'da Nüfusun Değişimi, Dünya'da Nüfusun Dağılışı</t>
  </si>
  <si>
    <t>Nüfus Piramitleri</t>
  </si>
  <si>
    <t>Türkiye'de Nüfusun Değişimi, Türkiye'de Nüfusun Dağılışı</t>
  </si>
  <si>
    <t>Türkiye'de Nüfusun Yapısal Özellikleri</t>
  </si>
  <si>
    <t>Göçlerin Nedenleri ve Göç Türleri</t>
  </si>
  <si>
    <t>Türkiye'de Göçlerin Nedenleri ve Sonuçları</t>
  </si>
  <si>
    <t>Göçlerin Mekânsal Sonuçları</t>
  </si>
  <si>
    <t>Ekonomik Faaliyetlerin Temel Özellikleri</t>
  </si>
  <si>
    <t>Ekonomik Faaliyetler ve Gelişmişlik</t>
  </si>
  <si>
    <t>Ulaşım Ağlarının Genel Özellikleri</t>
  </si>
  <si>
    <t>Doğal Afetlerin Genel Özellikleri</t>
  </si>
  <si>
    <t>Doğal Afetlerin Dağılışı ve Afetlerden Korunma Yolları</t>
  </si>
  <si>
    <t>Doğa ve İnsan Etkileşimi, Doğal Ortamlar</t>
  </si>
  <si>
    <t>Coğrafyanın Konusu ve Bölümleri, Yararlandığı Kaynaklar, Coğrafyanın İlkeleri, Coğrafya Bilimi</t>
  </si>
  <si>
    <t>Harita ve Ölçek, Haritacılığın Gelişimi</t>
  </si>
  <si>
    <t>Haritalarda Yer Şekillerinin Gösterilmesi</t>
  </si>
  <si>
    <t>Atmosfer ve Özellikleri, Hava Durumu ve İklim</t>
  </si>
  <si>
    <t>Basınç ve Rüzgârlar</t>
  </si>
  <si>
    <t>Nemlilik ve Yağış</t>
  </si>
  <si>
    <t>İklim Tipleri</t>
  </si>
  <si>
    <t>Yerleşmeleri Etkileyen Faktörler, Yerleşme Doku ve Tipleri</t>
  </si>
  <si>
    <t>Bölge Kavramı ve Bölge Türleri</t>
  </si>
  <si>
    <t>Bölge Sınırları ve Bölgelere Göre Ülkeler</t>
  </si>
  <si>
    <t>Doğal Çevreyi Kullanma Biçimleri</t>
  </si>
  <si>
    <t>İnsanların Doğal Ortama Etkileri</t>
  </si>
  <si>
    <t>Felsefenin Ortaya Çıkışı</t>
  </si>
  <si>
    <t>MÖ 6. Yüzyıl-MS 2. Yüzyıl Felsefesinin Ayırıcı Nitelikleri</t>
  </si>
  <si>
    <t xml:space="preserve">İlk Neden ve Değişim Düşünceleri </t>
  </si>
  <si>
    <t>Sokrates ve Sofistlerin Bilgi ve Ahlak Anlayışları</t>
  </si>
  <si>
    <t>MS 2. Yüzyıl-MS 15. Yüzyıl Felsefesinin Ayırıcı Nitelikleri</t>
  </si>
  <si>
    <t>MS 2. Yüzyıl-MS 15. Yüzyıl Felsefesinde İnanç ve Akıl İlişkisi</t>
  </si>
  <si>
    <t>8. Yüzyıl-12. Yüzyıl Çeviri Faaliyetlerinin İslam ve Batı Felsefesine Etkisi</t>
  </si>
  <si>
    <t>15. Yüzyıl-17. Yüzyıl Felsefesinin Ortaya Çıkışı</t>
  </si>
  <si>
    <t>15. Yüzyıl-17. Yüzyıl Felsefesinin Ayırıcı Nitelikleri-Skolastik Düşünce İle Modern Düşüncenin Farkları</t>
  </si>
  <si>
    <t>15. Yüzyıl-17. Yüzyıl Felsefesinde Öne Çıkan Konular ve Görüşler</t>
  </si>
  <si>
    <t>Bilimsel Çalışmaların 15. Yüzyıl-17. Yüzyıl Felsefesine Etkisi</t>
  </si>
  <si>
    <t>18. Yüzyıl-19. Yüzyıl Felsefesinin Ortaya Çıkışı</t>
  </si>
  <si>
    <t>18. Yüzyıl-19. Yüzyıl Felsefesinin Ayırıcı Nitelikleri</t>
  </si>
  <si>
    <t>18. Yüzyıl-19. Yüzyıl Felsefesinin Öne Çıkan Problemleri</t>
  </si>
  <si>
    <t>18. Yüzyıl-19. Yüzyıl Felsefesi Döneminde Dil ve Edebiyat İlişkisi</t>
  </si>
  <si>
    <t>20. Yüzyıl Felsefesinin Ortaya Çıkışı</t>
  </si>
  <si>
    <t>20. Yüzyıl Felsefesinin Ayırıcı Nitelikleri</t>
  </si>
  <si>
    <t>20. Yüzyıl Felsefesinin Temel Özellikleri Problemleri ve Ana Akımları</t>
  </si>
  <si>
    <t>Sosyolojinin Doğuşu ve Gelişimi</t>
  </si>
  <si>
    <t>Modernleşme ve Küreselleşme</t>
  </si>
  <si>
    <t>Atatürk ve Eğitim</t>
  </si>
  <si>
    <t xml:space="preserve">Aristoteles ve Mantık </t>
  </si>
  <si>
    <t>Kavram ve Terim</t>
  </si>
  <si>
    <t>Beş Tümel</t>
  </si>
  <si>
    <t>Tanım</t>
  </si>
  <si>
    <t>Önerme</t>
  </si>
  <si>
    <t>Çıkarım</t>
  </si>
  <si>
    <t>Dilin Farklı Görevleri</t>
  </si>
  <si>
    <t>Anlam ve Tanımlama</t>
  </si>
  <si>
    <t>İktisadi Hayatla İlgili Meseleler</t>
  </si>
  <si>
    <t>Hinduizm</t>
  </si>
  <si>
    <t>Budizm</t>
  </si>
  <si>
    <t>Taoizm</t>
  </si>
  <si>
    <t>Din</t>
  </si>
  <si>
    <t>Varoluşun ve Hayatın Anlamı</t>
  </si>
  <si>
    <t>Ahiret Âlemi</t>
  </si>
  <si>
    <t>Ahirete Uğurlama</t>
  </si>
  <si>
    <t>Allah İçin Samimiyet: İhlas</t>
  </si>
  <si>
    <t>Allah Yolunda Mücahede: Cihat</t>
  </si>
  <si>
    <t>İyi, Doğru ve Güzel Davranış: Salih Amel</t>
  </si>
  <si>
    <t>İnançla İlgili Felsefi Yaklaşımlar</t>
  </si>
  <si>
    <t>Yeni Dinî Hareketler</t>
  </si>
  <si>
    <t>Yahudilik</t>
  </si>
  <si>
    <t>Hıristiyanlık</t>
  </si>
  <si>
    <t>Allah İnancı ve İnsan</t>
  </si>
  <si>
    <t xml:space="preserve">Bazı Genç Sahâbeler </t>
  </si>
  <si>
    <t>Din ve Aile</t>
  </si>
  <si>
    <t>Din, Kültür ve Sanat</t>
  </si>
  <si>
    <t xml:space="preserve">Din ve Ekonomi </t>
  </si>
  <si>
    <t xml:space="preserve">Din ve Sosyal Adalet </t>
  </si>
  <si>
    <t>İslam Ahlakının Konusu ve Gayesi</t>
  </si>
  <si>
    <t>İslam Ahlakının Kaynakları</t>
  </si>
  <si>
    <t xml:space="preserve">Tutum ve Davranışlarda Ölçülü Olmak </t>
  </si>
  <si>
    <t>Dinî Yorum Farklılıklarının Sebepleri</t>
  </si>
  <si>
    <t>Dinî Yorumlarla İlgili Bazı Kavramlar</t>
  </si>
  <si>
    <t>İslam Düşüncesinde İtikadi ve Siyasi Yorumlar</t>
  </si>
  <si>
    <t>İslam Düşüncesinde Fıkhi Yorumlar</t>
  </si>
  <si>
    <t xml:space="preserve">İslam İnancında İmanın Mahiyeti </t>
  </si>
  <si>
    <t>Logaritma Fonksiyonu</t>
  </si>
  <si>
    <t>Gerçek Sayı Dizileri</t>
  </si>
  <si>
    <t>İki Kat Açı Formülleri</t>
  </si>
  <si>
    <t>Trigonometrik Denklemler</t>
  </si>
  <si>
    <t>Düzlemde Öteleme Dönüşümü</t>
  </si>
  <si>
    <t>Düzlemde Dönme Dönüşümü</t>
  </si>
  <si>
    <t>Düzlemde Simetri Dönüşümü</t>
  </si>
  <si>
    <t>Düzlemde Bileşke Dönüşümler</t>
  </si>
  <si>
    <t>Limit</t>
  </si>
  <si>
    <t>Süreklilik</t>
  </si>
  <si>
    <t>Anlık Değişim Oranı ve Türev</t>
  </si>
  <si>
    <t>Belirsiz İntegral</t>
  </si>
  <si>
    <t>Belirli İntegral</t>
  </si>
  <si>
    <t>Çemberin Standart Denklemi</t>
  </si>
  <si>
    <t>Çemberin Genel Denklemi</t>
  </si>
  <si>
    <t>Matematik</t>
  </si>
  <si>
    <t>Yönlü Açılar</t>
  </si>
  <si>
    <t>Açı Ölçü Birimleri</t>
  </si>
  <si>
    <t>Esas Ölçü</t>
  </si>
  <si>
    <t>Birim Çember</t>
  </si>
  <si>
    <t>Trigonometrik Özdeşlikler</t>
  </si>
  <si>
    <t>Trigonometrik Fonksiyonlar</t>
  </si>
  <si>
    <t>İndirgeme Formülleri</t>
  </si>
  <si>
    <t>Kosinüs Teoremi</t>
  </si>
  <si>
    <t>Sinüs Teoremi</t>
  </si>
  <si>
    <t>Trigonometrik Fonksiyonların Periyotları</t>
  </si>
  <si>
    <t>Trigonometrik Fonksiyonların Grafikleri</t>
  </si>
  <si>
    <t>Çift Veya Tek Trigonemetrik Fonksiyonlar</t>
  </si>
  <si>
    <t>Ters Trigonometrik Fonksiyonlar</t>
  </si>
  <si>
    <t>İki Nokta Arasındaki Uzaklık</t>
  </si>
  <si>
    <t>Bir Doğrunun Eğimi</t>
  </si>
  <si>
    <t>Doğru Denklemleri</t>
  </si>
  <si>
    <t>İki Doğrunun Birbirine Göre Durumları</t>
  </si>
  <si>
    <t>Bir Noktanın Bir Doğruya Olan Uzaklığı</t>
  </si>
  <si>
    <t>İki Doğru Arasındaki Uzaklık</t>
  </si>
  <si>
    <t>Çemberler</t>
  </si>
  <si>
    <t>Çemberde Açılar</t>
  </si>
  <si>
    <t>Çemberde Uzunluklar</t>
  </si>
  <si>
    <t>Bir Çember İle Bir Doğrunun Birbirlerine Göre Durumu</t>
  </si>
  <si>
    <t>Çemberin Çevre Uzunluğu</t>
  </si>
  <si>
    <t>Dairenin Alanı</t>
  </si>
  <si>
    <t>Dik Dairesel Silindir</t>
  </si>
  <si>
    <t>Dik Dairesel Koni</t>
  </si>
  <si>
    <t>Küre</t>
  </si>
  <si>
    <t>Birleşik Cisimler</t>
  </si>
  <si>
    <t>Permütasyon</t>
  </si>
  <si>
    <t>Kombinasyon</t>
  </si>
  <si>
    <t>Basit Olayların Olasılıkları</t>
  </si>
  <si>
    <t>Polinom Kavramı ve Polinomlarla İşlemler</t>
  </si>
  <si>
    <t>Polinomların Çarpanlara Ayrılması</t>
  </si>
  <si>
    <t>İkinci Dereceden Bir Bilinmeyenli Denklemler</t>
  </si>
  <si>
    <t>Genel Dörtgenler</t>
  </si>
  <si>
    <t>Çokgenler</t>
  </si>
  <si>
    <t>Düzgün Çokgenler</t>
  </si>
  <si>
    <t>Yamuk</t>
  </si>
  <si>
    <t>Paralelkenar</t>
  </si>
  <si>
    <t>Eşkenar Dörtgen</t>
  </si>
  <si>
    <t>Dikdörtgen</t>
  </si>
  <si>
    <t>Kare</t>
  </si>
  <si>
    <t>Deltoid</t>
  </si>
  <si>
    <t>Prizmalar</t>
  </si>
  <si>
    <t>Piramitler</t>
  </si>
  <si>
    <t>Küp</t>
  </si>
  <si>
    <t>Düzgün Dörtyüzlü</t>
  </si>
  <si>
    <t>Mutlak Değer</t>
  </si>
  <si>
    <t>Trigonometri</t>
  </si>
  <si>
    <t>Dayanıklılık</t>
  </si>
  <si>
    <t>Genleşme ve Büzülme</t>
  </si>
  <si>
    <t>Kaldırma Kuvveti</t>
  </si>
  <si>
    <t>Mercekler</t>
  </si>
  <si>
    <t>Fizik</t>
  </si>
  <si>
    <t>İtme ve Çizgisel Momentum</t>
  </si>
  <si>
    <t>Transformatörler</t>
  </si>
  <si>
    <t>Düzgün Çembersel Hareket</t>
  </si>
  <si>
    <t>Basit Harmonik Hareket</t>
  </si>
  <si>
    <t>Elektromanyetik Dalgalar</t>
  </si>
  <si>
    <t>Radyoaktivite</t>
  </si>
  <si>
    <t>Modern Fiziğin Teknolojideki Uygulamaları</t>
  </si>
  <si>
    <t>Kimya Uygulamalarında İş Sağlığı ve Güvenliği</t>
  </si>
  <si>
    <t>Atom Modelleri</t>
  </si>
  <si>
    <t>Periyodik Sistem</t>
  </si>
  <si>
    <t>Gazlar</t>
  </si>
  <si>
    <t>Hal Değişimleri</t>
  </si>
  <si>
    <t>Plazma</t>
  </si>
  <si>
    <t>Kimyanın Temel Kanunları</t>
  </si>
  <si>
    <t>Kimyasal Tepkimelerde Hesaplamalar</t>
  </si>
  <si>
    <t>Çözelti Derişimleri</t>
  </si>
  <si>
    <t>Asitler ve Bazlar</t>
  </si>
  <si>
    <t>Yaygın Günlük Hayat Kimyasalları</t>
  </si>
  <si>
    <t>Gıdalar</t>
  </si>
  <si>
    <t>Maddenin Ortak ve Ayırt Edici Özellikleri</t>
  </si>
  <si>
    <t>Gazların Özellikleri ve Gaz Yasaları</t>
  </si>
  <si>
    <t>Oluşum Entalpisi</t>
  </si>
  <si>
    <t>Tepkime Hızları</t>
  </si>
  <si>
    <t>Tepkime Hızını Etkileyen Faktörler</t>
  </si>
  <si>
    <t>Elektrotlar ve Elektrokimyasal Hücreler</t>
  </si>
  <si>
    <t>Elektrot Potansiyelleri</t>
  </si>
  <si>
    <t>Elektroliz</t>
  </si>
  <si>
    <t>Basit Formül ve Molekül Formülü</t>
  </si>
  <si>
    <t>Alkanlar</t>
  </si>
  <si>
    <t>Alkenler</t>
  </si>
  <si>
    <t>Alkinler</t>
  </si>
  <si>
    <t>Aromatik Bileşikler</t>
  </si>
  <si>
    <t>Aldehitler</t>
  </si>
  <si>
    <t>Ketonlar</t>
  </si>
  <si>
    <t>Esterler</t>
  </si>
  <si>
    <t>Sürdürülebilirlik</t>
  </si>
  <si>
    <t>Nanoteknoloji</t>
  </si>
  <si>
    <t>Kimya</t>
  </si>
  <si>
    <t>DNA</t>
  </si>
  <si>
    <t>RNA</t>
  </si>
  <si>
    <t>Fotosentez</t>
  </si>
  <si>
    <t>Kemosentez</t>
  </si>
  <si>
    <t>Biyoloji</t>
  </si>
  <si>
    <t>Bağışıklık</t>
  </si>
  <si>
    <t>Vitaminler</t>
  </si>
  <si>
    <t>Sistematik</t>
  </si>
  <si>
    <t>Virüsler</t>
  </si>
  <si>
    <t>Genetik Mühendisliği ve Biyoteknoloji</t>
  </si>
  <si>
    <t>Hücre Solunumu</t>
  </si>
  <si>
    <t>Bitkisel Dokular</t>
  </si>
  <si>
    <t>Bitkisel Organlar</t>
  </si>
  <si>
    <t>Bitki Hormonları</t>
  </si>
  <si>
    <t>Bitkilerde Madde Taşınması</t>
  </si>
  <si>
    <t>Bitkilerde Hareket</t>
  </si>
  <si>
    <t>Genetik Çeşitlilik ve Varyasyonlar</t>
  </si>
  <si>
    <t>Doğal ve Yapay Seçilim</t>
  </si>
  <si>
    <t>Sinir Sisteminin Yapısı ve Görevi</t>
  </si>
  <si>
    <t>Endokrin Bezler ve Hormonlar</t>
  </si>
  <si>
    <t xml:space="preserve">Duyu Organları </t>
  </si>
  <si>
    <t>Kemik Doku ve İskelet</t>
  </si>
  <si>
    <t>Kas Doku ve Özellikleri</t>
  </si>
  <si>
    <t>Sindirim Sistemi</t>
  </si>
  <si>
    <t>Kan Dolaşım Sistemi</t>
  </si>
  <si>
    <t>Lenf Dolaşım Sistemi</t>
  </si>
  <si>
    <t>Solunum Sistemi</t>
  </si>
  <si>
    <t>Üriner Sistem</t>
  </si>
  <si>
    <t>Embriyonik Gelişim</t>
  </si>
  <si>
    <t>Komünite Ekolojisi</t>
  </si>
  <si>
    <t>Popülasyon Ekolojisi</t>
  </si>
  <si>
    <t>Mitoz Bölünme</t>
  </si>
  <si>
    <t>Mayoz Bölünme</t>
  </si>
  <si>
    <t>Mendel Kuralları, Gamet Bulma ve Çaprazlamalar</t>
  </si>
  <si>
    <t>Eksik Baskınlık, Eş Baskınlık, Çok Alellik</t>
  </si>
  <si>
    <t>Cinsiyete Bağlı Kalıtım</t>
  </si>
  <si>
    <t>Ekosistemin Yapısı ve Enerji Akışı</t>
  </si>
  <si>
    <t>Madde Döngüleri</t>
  </si>
  <si>
    <t>Güncel Çevre Sorunları</t>
  </si>
  <si>
    <t>Canlıların Ortak Özellikleri</t>
  </si>
  <si>
    <t>İnorganik Bileşikler</t>
  </si>
  <si>
    <t>Karbonhidratlar, Yağlar ve Proteinler</t>
  </si>
  <si>
    <t>Enzimler ve Hormonlar</t>
  </si>
  <si>
    <t xml:space="preserve">Nükleik Asitler </t>
  </si>
  <si>
    <t>Hücre Zarından Madde Geçişleri</t>
  </si>
  <si>
    <t>Bilimsel Çalışma Yöntemi</t>
  </si>
  <si>
    <t>Sitoplazma ve Organeller</t>
  </si>
  <si>
    <t>Bakteri ve Arke Alemleri</t>
  </si>
  <si>
    <t>Protista Alemi</t>
  </si>
  <si>
    <t>Mantarlar Alemi</t>
  </si>
  <si>
    <t>Bitkiler Alemi</t>
  </si>
  <si>
    <t>Hayvanlar Alemi</t>
  </si>
  <si>
    <t>Dünya'daki Nüfus Politikaları</t>
  </si>
  <si>
    <t>Dünya'da ve Türkiye'de Doğal Kaynak - Ekonomi İlişkisi</t>
  </si>
  <si>
    <t>Dünya'da ve Türkiye'de Su Kaynakları</t>
  </si>
  <si>
    <t>Dünya'da ve Türkiye'de Topraklar</t>
  </si>
  <si>
    <t>Koordinat Sistemi ve Konum</t>
  </si>
  <si>
    <t>Türkiye'nin Coğrafi Konumu</t>
  </si>
  <si>
    <t>İnsanın Allah İle İrtibatı</t>
  </si>
  <si>
    <t xml:space="preserve">Ahlak İle Terbiye Arasındaki İlişki </t>
  </si>
  <si>
    <t>Hristiyan Felsefesinin Temel Özellikleri ve Öne Çıkan Problemleri</t>
  </si>
  <si>
    <t>Fizik Bilimine Giriş</t>
  </si>
  <si>
    <t>Madde ve Özellikleri</t>
  </si>
  <si>
    <t>Düzgün Doğrusal Hareket</t>
  </si>
  <si>
    <t>Enerji</t>
  </si>
  <si>
    <t>Isı ve Sıcaklık</t>
  </si>
  <si>
    <t>Dalgalar</t>
  </si>
  <si>
    <t>Optik</t>
  </si>
  <si>
    <t>Kuvvet ve Hareket</t>
  </si>
  <si>
    <t>Dalga Mekaniği</t>
  </si>
  <si>
    <t>Kimya Bilimi</t>
  </si>
  <si>
    <t>Atom ve Periyodik Sistem</t>
  </si>
  <si>
    <t>Kimyasal Türler Arası Etkileşimler</t>
  </si>
  <si>
    <t>Doğa ve Kimya</t>
  </si>
  <si>
    <t>Karışımlar</t>
  </si>
  <si>
    <t>Asitler, Bazlar ve Tuzlar</t>
  </si>
  <si>
    <t>Kimya Her Yerde</t>
  </si>
  <si>
    <t>Modern Atom Teorisi</t>
  </si>
  <si>
    <t>Sıvı Çözeltiler ve Çözünürlük</t>
  </si>
  <si>
    <t>Kimyasal Tepkimelerde Enerji</t>
  </si>
  <si>
    <t>Kimyasal Tepkimelerde Hız</t>
  </si>
  <si>
    <t>Kimyasal Tepkimelerde Denge</t>
  </si>
  <si>
    <t>Kimya ve Elektrik</t>
  </si>
  <si>
    <t>Karbon Kimyasına Giriş</t>
  </si>
  <si>
    <t>Organik Bileşikler</t>
  </si>
  <si>
    <t>Enerji Kaynakları ve Bilimsel Gelişmeler</t>
  </si>
  <si>
    <t xml:space="preserve">Doğru Düşünme ve Akıl İlkeleri </t>
  </si>
  <si>
    <t>Mantığın Uygulama Alanları</t>
  </si>
  <si>
    <t>Sembolik Mantığa Geçiş</t>
  </si>
  <si>
    <t>Önermeler Mantığı</t>
  </si>
  <si>
    <t>Niceleme Mantığı (Yüklemler Mantığı)</t>
  </si>
  <si>
    <t>Çok Değerli Mantık</t>
  </si>
  <si>
    <t>Diziler</t>
  </si>
  <si>
    <t>Aritmetik ve Geometrik Diziler</t>
  </si>
  <si>
    <t>Diziler Yardımıyla Gerçek Hayat Durumları İle İlgili Problemler</t>
  </si>
  <si>
    <t>Toplam ve Fark Formülleri</t>
  </si>
  <si>
    <t>Dönüşümler</t>
  </si>
  <si>
    <t>Limit-Türev</t>
  </si>
  <si>
    <t>Türevi Yardımıyla Bir Fonksiyonun Grafiğini Çizmek</t>
  </si>
  <si>
    <t>Maksimum ve Minimum Problemleri</t>
  </si>
  <si>
    <t>İntegral</t>
  </si>
  <si>
    <t>Belirli İntegral İle Alan Hesabı</t>
  </si>
  <si>
    <t>Analitik Geometri</t>
  </si>
  <si>
    <t>Çemberin Analitik İncelenmesi</t>
  </si>
  <si>
    <t>Analitik Düzlemde Doğru İle Çember</t>
  </si>
  <si>
    <t>Analitik Düzlemde İki Çemberin Birbirlerine Göre Durumu</t>
  </si>
  <si>
    <t>Noktanın Analitik İncelenmesi</t>
  </si>
  <si>
    <t>İçten ve Dıştan Bölen Nokta</t>
  </si>
  <si>
    <t>Fonksiyonlarda Uygulamalar</t>
  </si>
  <si>
    <t>Fonksiyonun Grafik ve Tablo Temsilini Kullanarak Problem Çözme</t>
  </si>
  <si>
    <t>İkinci Dereceden Bir Değişkenli Fonksiyonun Grafiği (Parabol)</t>
  </si>
  <si>
    <t>Fonksiyonların Dönüşümleri (Öteleme, Simetri, Dönüşüm)</t>
  </si>
  <si>
    <t>Denklem ve Eşitsizlik Sistemleri</t>
  </si>
  <si>
    <t>İkinci Dereceden İki Bilinmeyenli Denklem Sistemleri</t>
  </si>
  <si>
    <t>İkinci Dereceden Bir Bilinmeyenli Eşitsizlikler ve Eşitsizlik Sistemleri</t>
  </si>
  <si>
    <t>Çember ve Daire</t>
  </si>
  <si>
    <t>Çemberde Temel Çizimler</t>
  </si>
  <si>
    <t>Üçgenin Çevrel Çemberi ve Sinüs Teoremi</t>
  </si>
  <si>
    <t>Uzay Geometri</t>
  </si>
  <si>
    <t>Olasılık</t>
  </si>
  <si>
    <t>Koşullu Olasılık</t>
  </si>
  <si>
    <t>Deneysel ve Teorik Olasılık</t>
  </si>
  <si>
    <t>Sayma ve Olasılık</t>
  </si>
  <si>
    <t>Olayların Gerçekleşme Sayısını Toplama ve Çarpma Yöntemlerini Kullanarak Hesaplama</t>
  </si>
  <si>
    <t>Fonksiyonlar</t>
  </si>
  <si>
    <t>Fonksiyon Kavramı ve Gösterimi</t>
  </si>
  <si>
    <t>Fonksiyonların Grafikleri</t>
  </si>
  <si>
    <t>İki Fonksiyonun Bileşkesi</t>
  </si>
  <si>
    <t>Bir Fonksiyonun Tersi</t>
  </si>
  <si>
    <t>Polinomlar</t>
  </si>
  <si>
    <t>Rasyonel İfadelerin Sadeleştirilmesi</t>
  </si>
  <si>
    <t>İkinci Dereceden Denklemler</t>
  </si>
  <si>
    <t>Karmaşık Sayı</t>
  </si>
  <si>
    <t>İkinci Dereceden Bir Bilinmeyenli Denklemin Kökleri İle Katsayıları Arasındaki İlişkiler</t>
  </si>
  <si>
    <t>Dörtgenler ve Çokgenler</t>
  </si>
  <si>
    <t>Özel Dörtgenler</t>
  </si>
  <si>
    <t>Önermeler ve Bileşik Önermeler</t>
  </si>
  <si>
    <t>Tanım, Aksiyom, Teorem ve İspat Kavramları</t>
  </si>
  <si>
    <t>Kümeler</t>
  </si>
  <si>
    <t>Kümelerde Temel Kavramlar Kümelerde İşlemler</t>
  </si>
  <si>
    <t>Kümelerde Yapılan İşlemlerle Mantıkta Kullanılan Semboller Arasındaki İlişkilendirmeler</t>
  </si>
  <si>
    <t>Kümelerle Çözülen Problemler ve Gerçek Hayat Problemleri</t>
  </si>
  <si>
    <t>İki Kümenin Kartezyen Çarpımıyla İlgili İşlemler</t>
  </si>
  <si>
    <t>Denklem ve Eşitsizlikler</t>
  </si>
  <si>
    <t xml:space="preserve">Sayı Kümeleri </t>
  </si>
  <si>
    <t>Bölünebilme Kuralları</t>
  </si>
  <si>
    <t>Gerçek Hayatta Periyodik Olarak Tekrar Eden Durumları İçeren Problemler</t>
  </si>
  <si>
    <t>Birinci Dereceden Denklemler</t>
  </si>
  <si>
    <t>Açık, Kapalı ve Yarı Açık Aralık Kavramları İle Bunların Gösterimleri</t>
  </si>
  <si>
    <t>Birinci Dereceden Eşitsizlikler</t>
  </si>
  <si>
    <t>Birinci Dereceden İki Bilinmeyenli Denklem Sistemleri</t>
  </si>
  <si>
    <t>Birinci Dereceden İki Bilinmeyenli Eşitsizlik Sistemleri</t>
  </si>
  <si>
    <t>Köklü İfadeler ve Denklemler</t>
  </si>
  <si>
    <t>Oran ve Orantı</t>
  </si>
  <si>
    <t>Oran, Orantı Kavramlarının Kullanıldığı Problemler</t>
  </si>
  <si>
    <t>Rutin Olmayan Problem</t>
  </si>
  <si>
    <t>Temel Kavramlar ve Doğruda Açılar</t>
  </si>
  <si>
    <t>Üçgende Temel Çizimler</t>
  </si>
  <si>
    <t>Veri</t>
  </si>
  <si>
    <t>Merkezî Eğilim ve Yayılım Ölçüleri</t>
  </si>
  <si>
    <t>Verilerin Grafikle Gösterilmesi</t>
  </si>
  <si>
    <t>Rasyonel Sayılarla İşlemler</t>
  </si>
  <si>
    <t>Psikolojinin Konusu</t>
  </si>
  <si>
    <t>Psikolojinin Bilim Dalı Olma Süreci</t>
  </si>
  <si>
    <t>Bir Bilim Dalı Olarak Psikolojinin Ölçütleri ve Amaçları</t>
  </si>
  <si>
    <t>Psikoloji Araştırmalarında Uygulanan Yöntem ve Teknikler</t>
  </si>
  <si>
    <t>Psikoloji Araştırmalarında Uyulması Gereken Etik Kurallar</t>
  </si>
  <si>
    <t>Psikolojinin Alt Dalları ve İş Alanları</t>
  </si>
  <si>
    <t>Psikolojinin Diğer Bilim Dallarıyla İlişkisi</t>
  </si>
  <si>
    <t>Davranışın Oluşum Süreci</t>
  </si>
  <si>
    <t>Psikolojik Süreç ve Biyolojik Yapı Arasındaki İlişki</t>
  </si>
  <si>
    <t>Kalıtım ve Çevrenin Psikolojik Süreçlere ve Davranışlara Etkisi</t>
  </si>
  <si>
    <t>Yaşam Boyu Gelişim</t>
  </si>
  <si>
    <t>Gelişim Dönemleri ve Temel Özellikleri</t>
  </si>
  <si>
    <t>Ergenlik Dönemi, Temel Özellikleri ve Bu Dönemi Etkileyen Faktörler</t>
  </si>
  <si>
    <t>Duyumun Özellikleri ve Temel Duyum Bilgileri</t>
  </si>
  <si>
    <t>Uyarılmanın Davranışlara Etkisi</t>
  </si>
  <si>
    <t>Alışma ve Duyarlılaşma</t>
  </si>
  <si>
    <t>Algı ve Algıyı Etkileyen Etkenler</t>
  </si>
  <si>
    <t>Güdülenme ve Güdülenmeyi Etkileyen Faktörler</t>
  </si>
  <si>
    <t>Duygu ve Duygu Türleri</t>
  </si>
  <si>
    <t>Bilinç ve Dikkat</t>
  </si>
  <si>
    <t>Bilinçlilik Türleri</t>
  </si>
  <si>
    <t>Sosyoloji ve Sosyal Psikoloji</t>
  </si>
  <si>
    <t>Sosyal Biliş ve Sosyal Etki Türleri</t>
  </si>
  <si>
    <t>Davranış ve Sosyal Etkenler</t>
  </si>
  <si>
    <t>Öğrenme, Öğrenmeyi Etkileyen Faktörler ve Öğrenme Türleri</t>
  </si>
  <si>
    <t>Öğrenme Stratejileri ve Görevleri</t>
  </si>
  <si>
    <t>Hayat Boyu Öğrenme</t>
  </si>
  <si>
    <t>Bellek, Bellek Türleri ve Temel İşlevleri</t>
  </si>
  <si>
    <t>Düşünmenin Yapı Taşları</t>
  </si>
  <si>
    <t>Dilin Düşünmedeki Rolü</t>
  </si>
  <si>
    <t>Doğru Karar Vermede İrdelemenin Önemi</t>
  </si>
  <si>
    <t>Zekâ, Zekâ Türleri ve Yaratıcılık</t>
  </si>
  <si>
    <t>Kişilik ve Kişiliğin Gelişimi</t>
  </si>
  <si>
    <t>Kişilik Kuramları</t>
  </si>
  <si>
    <t>Bireysel Farklılıklar ve Kişiliğin Ölçülmesi</t>
  </si>
  <si>
    <t>Stres, Nedenleri ve Günlük Yaşama Etkileri</t>
  </si>
  <si>
    <t>Stresle Başa Çıkma Yolları</t>
  </si>
  <si>
    <t>Ruh Sağlığı, Ruh Sağlığının Önemi ve Ölçütleri</t>
  </si>
  <si>
    <t>Ruh Sağlığını Korumada Denge, Empati ve Hobiler</t>
  </si>
  <si>
    <t>Ruh Sağlığı Bakımından Normal ve Normal Dışı Davranışlar</t>
  </si>
  <si>
    <t>Psikolojik Destek</t>
  </si>
  <si>
    <t>Sosyolojiyi Tanıyalım</t>
  </si>
  <si>
    <t>Toplumu Oluşturan Öğeler</t>
  </si>
  <si>
    <t>Sosyolojik Araştırmalarda Kullanılan Yöntemler</t>
  </si>
  <si>
    <t>Türk Sosyologlarının Sosyolojiye Katkıları</t>
  </si>
  <si>
    <t>Sosyalleşmenin Anlamı ve Unsurları</t>
  </si>
  <si>
    <t>Toplumsal Statü, Rol ve Saygınlık</t>
  </si>
  <si>
    <t>Toplumsal Değerler ve Toplumsal Normlar</t>
  </si>
  <si>
    <t>Toplumsal Kontrol ve Toplumsal Sapma</t>
  </si>
  <si>
    <t>Hak ve Görevlerimiz</t>
  </si>
  <si>
    <t>Toplumsal Yapı ve Toplumsal Yapının Unsurları</t>
  </si>
  <si>
    <t>Toplumsal Etkileşim Biçimleri</t>
  </si>
  <si>
    <t>Toplumsal Tabakalaşma</t>
  </si>
  <si>
    <t>Toplumsal Hareketlilik</t>
  </si>
  <si>
    <t>Toplumsal Değişme ve Toplumsal Değişmeyi Etkileyen Faktörler</t>
  </si>
  <si>
    <t>Toplumsal Gelişme ve Unsurları</t>
  </si>
  <si>
    <t>Toplumsal Bütünleşme ve Önemi</t>
  </si>
  <si>
    <t>Toplumsal Çözülme ve Çözülmenin Belirtileri</t>
  </si>
  <si>
    <t>Toplumsal Çözülmenin Nedenleri ve Toplumsal Çözülmeyi Önleyen Tedbirler</t>
  </si>
  <si>
    <t>Kültürün Tanımı ve Önemi</t>
  </si>
  <si>
    <t>Kültürün Öğeleri</t>
  </si>
  <si>
    <t xml:space="preserve">Kültürün Toplumdaki Yeri </t>
  </si>
  <si>
    <t>Kültürle İlişkin Temel Kavramlar</t>
  </si>
  <si>
    <t>Toplumların Kültürel Tutmları ve Türk - İslam Kültürü</t>
  </si>
  <si>
    <t>Toplumsal Kurum Kavramı ve Toplumsal Kurumların İşlevleri</t>
  </si>
  <si>
    <t>Aile Kurumu, Önemi ve İşlevleri</t>
  </si>
  <si>
    <t>Evlenme ve Boşanmanın Tanımı</t>
  </si>
  <si>
    <t>Aile ve Evlilik Türleri - Akrabalık İlişkileri</t>
  </si>
  <si>
    <t>Toplumsal Hayatta ve Atatürkçülükte Kadının Önemi</t>
  </si>
  <si>
    <t>Eğitim Kurumu, Önemi ve İşlevleri</t>
  </si>
  <si>
    <t>Din Kurumu, Önemi ve İşlevleri</t>
  </si>
  <si>
    <t xml:space="preserve">Din, Laiklik ve Vicdan Özgürlüğü </t>
  </si>
  <si>
    <t>Ekonomi Kurumu, Önemi, İşlevleri ve Temel Öğeleri</t>
  </si>
  <si>
    <t xml:space="preserve">Ekonomik Sistemler </t>
  </si>
  <si>
    <t>Siyaset Kurumu, Önemi, İşlevleri ve Siyasal Yönetim Biçimleri</t>
  </si>
  <si>
    <t>I. Dünya Savaşı (1914-1918)</t>
  </si>
  <si>
    <t>Mondros Ateşkes Anlaşması (30 Ekim 1918)</t>
  </si>
  <si>
    <t>İşgallerin Başlaması ve Millî Mücadeleye Hazırlık</t>
  </si>
  <si>
    <t>Büyük Millet Meclisinin Açılması</t>
  </si>
  <si>
    <t>Sevr Antlaşması</t>
  </si>
  <si>
    <t>Millî Mücadelede Doğu ve Güney Cepheleri</t>
  </si>
  <si>
    <t>Millî Mücadelede Batı Cephesi</t>
  </si>
  <si>
    <t>Atatürk İlkeleri</t>
  </si>
  <si>
    <t>Siyasi Alanda Yapılan İnkılaplar</t>
  </si>
  <si>
    <t>Hukuk Alanındaki Yenilikler</t>
  </si>
  <si>
    <t>Eğitim ve Kültür Alanında Yapılan İnkılaplar</t>
  </si>
  <si>
    <t>Toplumsal Alanda Yapılan İnkılaplar</t>
  </si>
  <si>
    <t>Ekonomi Alanındaki Gelişmeler</t>
  </si>
  <si>
    <t>Sağlık Alanında Çalışmalar</t>
  </si>
  <si>
    <t>Atatürk İlke ve İnkılaplarının Önemi</t>
  </si>
  <si>
    <t>Atatürk Dönemi İç Politikadaki Gelişmeler</t>
  </si>
  <si>
    <t>Atatürk Dönemi Türk Dış Politikası (1923-1938)</t>
  </si>
  <si>
    <t>İki Dünya Savaşı Arasındaki Dönemde Dünyada Meydana Gelen Siyasi ve Ekonomik Gelişmeler</t>
  </si>
  <si>
    <t>İki Kutuplu Dünya ve Türkiye</t>
  </si>
  <si>
    <t>1960 Sonrası Dünyadaki Gelişmeler</t>
  </si>
  <si>
    <t>1960 Sonrası Türk Dış Politikasını Etkileyen Gelişmeler</t>
  </si>
  <si>
    <t>1990 Sonrası Dünyadaki Gelişmeler</t>
  </si>
  <si>
    <t>1072-1308 Yılları Arasındaki Başlıca Siyasi Gelişmeler</t>
  </si>
  <si>
    <t>Oğuz Göçleri ve Anadolu</t>
  </si>
  <si>
    <t>Haçlılar Karşısında Türkler</t>
  </si>
  <si>
    <t>Kuruluş Dönemi Gelişmeleri</t>
  </si>
  <si>
    <t>Osmanlı-Bizans İlişkileri</t>
  </si>
  <si>
    <t>Balkan Fetihleri</t>
  </si>
  <si>
    <t>Türk Siyasi Birliğini Sağlama Faaliyetleri</t>
  </si>
  <si>
    <t>Türk Devletlerinin Liderlik Mücadelesi</t>
  </si>
  <si>
    <t>Tımar Sistemi</t>
  </si>
  <si>
    <t>Yeniçeriler ve Devşirme Sistemi</t>
  </si>
  <si>
    <t>Halk Kültürü ve Kitabî Kültür</t>
  </si>
  <si>
    <t>Fetihle Gelen Dönüşüm</t>
  </si>
  <si>
    <t>1453-1520 Yılları Arasındaki Başlıca Siyasi Gelişmeler</t>
  </si>
  <si>
    <t>Fetih ve Fatih</t>
  </si>
  <si>
    <t>İslam Dünyası Liderliği</t>
  </si>
  <si>
    <t>1520-1595 Yılları Arasındaki Başlıca Siyasi Gelişmeler</t>
  </si>
  <si>
    <t>Gücünün Zirvesinde Osmanlı</t>
  </si>
  <si>
    <t>Toplumun Harcı, Millet Sistemi</t>
  </si>
  <si>
    <t>Fethedilen Yerlerde İslam Kültürünün Etkisi</t>
  </si>
  <si>
    <t>Lonca Teşkilatı</t>
  </si>
  <si>
    <t>İnsanlığın Hafızası Tarih</t>
  </si>
  <si>
    <t>Neden Tarih?</t>
  </si>
  <si>
    <t>Zamanın Taksimi</t>
  </si>
  <si>
    <t>İnsanlığın İlk İzleri</t>
  </si>
  <si>
    <t>Kabileden Devlete</t>
  </si>
  <si>
    <t>Kanunlar Doğuyor</t>
  </si>
  <si>
    <t>Tarımdan Ticarete Ekonomi</t>
  </si>
  <si>
    <t>Kanunlar Gelişiyor</t>
  </si>
  <si>
    <t>Türklerde Coğrafya İle Oluşan Yaşam Tarzı</t>
  </si>
  <si>
    <t>İlk Türk Devletleri ve Komşuları</t>
  </si>
  <si>
    <t>İslamiyet Yayılıyor</t>
  </si>
  <si>
    <t>Emeviler</t>
  </si>
  <si>
    <t>Abbasi Devleti ve Türkler</t>
  </si>
  <si>
    <t>Bilim Medeniyeti</t>
  </si>
  <si>
    <t>Giriş</t>
  </si>
  <si>
    <t>İletişim ve Dil</t>
  </si>
  <si>
    <t>Dilin Kullanımdan Doğan Türleri</t>
  </si>
  <si>
    <t>Dilin İşlevleri</t>
  </si>
  <si>
    <t>Türklerin Kullandığı Alfabeler</t>
  </si>
  <si>
    <t>Türk Dilinin Tarihî Gelişimi</t>
  </si>
  <si>
    <t>Anlam Bilgisi</t>
  </si>
  <si>
    <t>Sözcükte Anlam</t>
  </si>
  <si>
    <t>Sözcüklerde Çok Anlamlılık</t>
  </si>
  <si>
    <t>Söz Öbeklerinin Anlamı</t>
  </si>
  <si>
    <t>Mecazlaşmayı Sağlayan Yollar</t>
  </si>
  <si>
    <t>Dolaylama</t>
  </si>
  <si>
    <t>Ad Aktarması</t>
  </si>
  <si>
    <t>Anlam Aktarmaları</t>
  </si>
  <si>
    <t>Sözcükler Arası Anlam İlişkileri</t>
  </si>
  <si>
    <t>İkilemeler</t>
  </si>
  <si>
    <t>Yansıma Sözcükler</t>
  </si>
  <si>
    <t>Kelimelerde Anlam Değişmeleri</t>
  </si>
  <si>
    <t>Cümlede Anlam</t>
  </si>
  <si>
    <t>Atasözleri</t>
  </si>
  <si>
    <t>Cümle Yorumlama</t>
  </si>
  <si>
    <t>Anlatımlarına Göre Cümleler</t>
  </si>
  <si>
    <t>Aktarma Cümleleri</t>
  </si>
  <si>
    <t>Cümle Oluşturma</t>
  </si>
  <si>
    <t>Cümle Tamamlama</t>
  </si>
  <si>
    <t>Cümleye Hâkim Olan Duygu Veya Kavramlar</t>
  </si>
  <si>
    <t>Parçada Anlam</t>
  </si>
  <si>
    <t>Anlatım Teknikleri</t>
  </si>
  <si>
    <t>Anlatıcılar</t>
  </si>
  <si>
    <t>Anlatıcı Bakış Açıları</t>
  </si>
  <si>
    <t>Düşünceyi Geliştirme Yöntemleri</t>
  </si>
  <si>
    <t>Anlatımda Yararlanılan Duyular</t>
  </si>
  <si>
    <t>Roman Hikâyede Anlatma Teknikleri</t>
  </si>
  <si>
    <t>Anlatım Türleri</t>
  </si>
  <si>
    <t>Paragrafın Dil ve Anlatımı</t>
  </si>
  <si>
    <t>Metin Karşılaştırması</t>
  </si>
  <si>
    <t>İyi Bir Yazının Özellikleri</t>
  </si>
  <si>
    <t>Paragrafın Yapısı</t>
  </si>
  <si>
    <t>Paragraf Oluşturma</t>
  </si>
  <si>
    <t>Paragraf Tamamlama</t>
  </si>
  <si>
    <t>Paragrafa Cümle Ekleme</t>
  </si>
  <si>
    <t>Paragraftan Cümle Çıkarma</t>
  </si>
  <si>
    <t>Parçanın İki Paragrafa Bölünmesi</t>
  </si>
  <si>
    <t>Metin Oluşturma</t>
  </si>
  <si>
    <t>Parçada Cümlelerin Yer Değiştirilmesi</t>
  </si>
  <si>
    <t>Olayları Oluş Sırasına Göre Sıralama</t>
  </si>
  <si>
    <t>Paragrafın Anlamı</t>
  </si>
  <si>
    <t>Paragrafın Konusu</t>
  </si>
  <si>
    <t>Paragrafın Teması</t>
  </si>
  <si>
    <t>Paragrafın Başlığı</t>
  </si>
  <si>
    <t>Paragrafın Ana Düşüncesi</t>
  </si>
  <si>
    <t>Parçanın Yardımcı Düşünceleri</t>
  </si>
  <si>
    <t>Parçada Cevabı Olmayan Soru</t>
  </si>
  <si>
    <t>Parçaya Hakim Olan Duygular</t>
  </si>
  <si>
    <t>Metnin Ana Duygusu</t>
  </si>
  <si>
    <t>Kişinin Ruh Hali</t>
  </si>
  <si>
    <t>Kişinin Karakter Özellikleri</t>
  </si>
  <si>
    <t>Paragrafı Karşılayan Soru</t>
  </si>
  <si>
    <t>Dil Bilgisi</t>
  </si>
  <si>
    <t>Sözcük Türleri</t>
  </si>
  <si>
    <t>İsim</t>
  </si>
  <si>
    <t>Zamir</t>
  </si>
  <si>
    <t>Sıfat</t>
  </si>
  <si>
    <t>Zarf</t>
  </si>
  <si>
    <t>Sözcüklerde Küçültme</t>
  </si>
  <si>
    <t>Sözcüklerde Pekiştirme</t>
  </si>
  <si>
    <t>Tamlamalar</t>
  </si>
  <si>
    <t>İsim Tamlamaları</t>
  </si>
  <si>
    <t>Sıfat Tamlamaları</t>
  </si>
  <si>
    <t>Edatlar</t>
  </si>
  <si>
    <t>Bağlaçlar</t>
  </si>
  <si>
    <t>Fiiller</t>
  </si>
  <si>
    <t>Ek Fiil</t>
  </si>
  <si>
    <t>Fiilimsiler</t>
  </si>
  <si>
    <t>İsim-Fiiller</t>
  </si>
  <si>
    <t>Sıfat-Fiiller</t>
  </si>
  <si>
    <t>Zarf-Fiiller</t>
  </si>
  <si>
    <t>Ekler</t>
  </si>
  <si>
    <t>Çekim Ekleri</t>
  </si>
  <si>
    <t>Yapım Ekleri</t>
  </si>
  <si>
    <t>Sözcüğün Yapısı</t>
  </si>
  <si>
    <t>Bileşik Fiiller</t>
  </si>
  <si>
    <t>Kelime Grupları</t>
  </si>
  <si>
    <t>Cümlenin Ögeleri</t>
  </si>
  <si>
    <t>Cümle Vurgusu</t>
  </si>
  <si>
    <t>Arasöz</t>
  </si>
  <si>
    <t>Fiil Çatısı</t>
  </si>
  <si>
    <t>Cümle Çeşitleri</t>
  </si>
  <si>
    <t>Yükleminin Türüne Göre Cümleler</t>
  </si>
  <si>
    <t>Öge Dizilişine Göre Cümleler</t>
  </si>
  <si>
    <t>Anlamına Göre Cümleler</t>
  </si>
  <si>
    <t>Yapılarına Göre Cümleler</t>
  </si>
  <si>
    <t>Anlatım Bozuklukları</t>
  </si>
  <si>
    <t>Anlama Dayalı Bozukluklar</t>
  </si>
  <si>
    <t>Yapıya Dayalı Bozukluklar</t>
  </si>
  <si>
    <t>Yazım Bilgisi</t>
  </si>
  <si>
    <t>Ses Bilgisi</t>
  </si>
  <si>
    <t>Yazım Kuralları</t>
  </si>
  <si>
    <t>Noktalama İşaretleri</t>
  </si>
  <si>
    <t>Metnin Yazım ve Noktalaması</t>
  </si>
  <si>
    <t>Metnin Yorumu</t>
  </si>
  <si>
    <t>Sözel Akıl Yürütme</t>
  </si>
  <si>
    <t xml:space="preserve">Güzel Sanatlar İçinde Edebiyatın Yeri </t>
  </si>
  <si>
    <t>Güzel Sanatların Sınıflandırılması</t>
  </si>
  <si>
    <t>Edebiyatın Diğer Bilim Dallarıyla İlişkisi</t>
  </si>
  <si>
    <t>Metin, Edebî Metin</t>
  </si>
  <si>
    <t>Metinlerin Sınıflandırılması</t>
  </si>
  <si>
    <t xml:space="preserve">Şiirin Biçimsel Özellikleri </t>
  </si>
  <si>
    <t>Nazım Birimi</t>
  </si>
  <si>
    <t>Nazım Biçimi</t>
  </si>
  <si>
    <t>Şiirde Ahenk (Ses ve Ritim)</t>
  </si>
  <si>
    <t>Ölçü (Vezin)</t>
  </si>
  <si>
    <t>Uyak (Kafiye)</t>
  </si>
  <si>
    <t>Redif</t>
  </si>
  <si>
    <t>Uyak (Kafiye) Örgüsü</t>
  </si>
  <si>
    <t>Şiirin Anlamsal Özellikleri</t>
  </si>
  <si>
    <t>Şiirde Gelenek</t>
  </si>
  <si>
    <t>Manzume ve Şiir</t>
  </si>
  <si>
    <t>Şiir ve Zihniyet</t>
  </si>
  <si>
    <t>Şiir ve Yorum</t>
  </si>
  <si>
    <t>Şiir Türleri</t>
  </si>
  <si>
    <t>Klasik Tragedya (Trajedi)</t>
  </si>
  <si>
    <t>Klasik Komedya (Komedi)</t>
  </si>
  <si>
    <t>Dram</t>
  </si>
  <si>
    <t>Söz Sanatları</t>
  </si>
  <si>
    <t>Düzyazı Türleri ve Sözlü Anlatım</t>
  </si>
  <si>
    <t>Destan</t>
  </si>
  <si>
    <t>Roman</t>
  </si>
  <si>
    <t>Hikâye</t>
  </si>
  <si>
    <t>Tiyatro</t>
  </si>
  <si>
    <t>Makale</t>
  </si>
  <si>
    <t>Deneme</t>
  </si>
  <si>
    <t>Sohbet</t>
  </si>
  <si>
    <t>Fıkra</t>
  </si>
  <si>
    <t>Haber Yazısı</t>
  </si>
  <si>
    <t>Eleştiri</t>
  </si>
  <si>
    <t>Röportaj</t>
  </si>
  <si>
    <t xml:space="preserve">Anı (Hatıra) </t>
  </si>
  <si>
    <t>Gezi Yazısı</t>
  </si>
  <si>
    <t>Mektup</t>
  </si>
  <si>
    <t>Günlük (Günce)</t>
  </si>
  <si>
    <t>Sözlü Anlatım Türleri</t>
  </si>
  <si>
    <t>Söylev (Nutuk)</t>
  </si>
  <si>
    <t>Sunum</t>
  </si>
  <si>
    <t>Tartışma</t>
  </si>
  <si>
    <t>Panel</t>
  </si>
  <si>
    <t>Konferans</t>
  </si>
  <si>
    <t>Sempozyum (Bilgi Şöleni)</t>
  </si>
  <si>
    <t>Açık Oturum</t>
  </si>
  <si>
    <t>Forum</t>
  </si>
  <si>
    <t>Münazara</t>
  </si>
  <si>
    <t>Türk Edebiyatının Dönemlere Ayrılması</t>
  </si>
  <si>
    <t>Türk Edebiyatının Dönemlere Ayrılmasındaki Ölçütler</t>
  </si>
  <si>
    <t>Türk Edebiyatının Devirleri</t>
  </si>
  <si>
    <t>Sözlü Edebiyat Dönemi</t>
  </si>
  <si>
    <t>Sav</t>
  </si>
  <si>
    <t>Doğal-Yapay Destan</t>
  </si>
  <si>
    <t>Türk Destanları</t>
  </si>
  <si>
    <t>Yazılı Edebiyat Dönemi</t>
  </si>
  <si>
    <t>Halk Edebiyatı</t>
  </si>
  <si>
    <t>Anonim Halk Edebiyatı</t>
  </si>
  <si>
    <t>Âşık Edebiyatı</t>
  </si>
  <si>
    <t>Tekke Edebiyatı</t>
  </si>
  <si>
    <t>Halk Edebiyatı Nazım Biçimleri</t>
  </si>
  <si>
    <t>Anonim Halk Edebiyatı Nazım Biçimleri</t>
  </si>
  <si>
    <t>Âşık Edebiyatı Nazım Biçimleri</t>
  </si>
  <si>
    <t>Tekke Edebiyatı Nazım Biçimleri</t>
  </si>
  <si>
    <t>Aruzla Yazılan Halk Edebiyatı Nazım Biçimleri</t>
  </si>
  <si>
    <t>Halk Edebiyatı Temsilcileri</t>
  </si>
  <si>
    <t>Âşık Edebiyatı Temsilcileri</t>
  </si>
  <si>
    <t>Tekke Edebiyatı Temsilcileri</t>
  </si>
  <si>
    <t>Halk Hikâyeleri</t>
  </si>
  <si>
    <t>Karagöz</t>
  </si>
  <si>
    <t>Orta Oyunu</t>
  </si>
  <si>
    <t>Meddah</t>
  </si>
  <si>
    <t>Köy Seyirlik Oyunu</t>
  </si>
  <si>
    <t>Halk Edebiyatı Diğer Verimleri</t>
  </si>
  <si>
    <t>Divan Edebiyatı</t>
  </si>
  <si>
    <t>Divan Edebiyatında Etkili Olan Akımlar</t>
  </si>
  <si>
    <t>Sebk-İ Hindi Akımı</t>
  </si>
  <si>
    <t>Mahallileşme Akımı</t>
  </si>
  <si>
    <t>Türki-İ Basit Akımı</t>
  </si>
  <si>
    <t>Divan Edebiyatı Nazım Biçimleri</t>
  </si>
  <si>
    <t>Nazire</t>
  </si>
  <si>
    <t>Divan Şairleri</t>
  </si>
  <si>
    <t>Divan Nesri</t>
  </si>
  <si>
    <t>Tezkire</t>
  </si>
  <si>
    <t>Sefaretnâme</t>
  </si>
  <si>
    <t>Siyasetname</t>
  </si>
  <si>
    <t>Seyahatname</t>
  </si>
  <si>
    <t>Münşeat</t>
  </si>
  <si>
    <t>Siyer</t>
  </si>
  <si>
    <t>Gazavatname</t>
  </si>
  <si>
    <t>Surname</t>
  </si>
  <si>
    <t>Menakıbname</t>
  </si>
  <si>
    <t>Divan Nesircileri</t>
  </si>
  <si>
    <t>Batı Edebiyatı</t>
  </si>
  <si>
    <t>Edebiyat Akımları</t>
  </si>
  <si>
    <t>Dünya Edebiyatı</t>
  </si>
  <si>
    <t>Türkiye Dışındaki Türk Edebiyatının Temsilcileri</t>
  </si>
  <si>
    <t>Batı Etkisinde Gelişen Türk Edebiyatı</t>
  </si>
  <si>
    <t>Tanzimat Dönemi Edebiyatı</t>
  </si>
  <si>
    <t>Tanzimat Edebiyatında Gazete</t>
  </si>
  <si>
    <t>Tanzimat Dönemi Romanı</t>
  </si>
  <si>
    <t>Tanzimat Dönemi Hikâyesi</t>
  </si>
  <si>
    <t>Tanzimat Sanatçıları ve Eserleri</t>
  </si>
  <si>
    <t>Birinci Dönem Tanzimat Sanatçıları ve Eserleri</t>
  </si>
  <si>
    <t>İkinci Dönem Tanzimat Sanatçıları ve Eserleri</t>
  </si>
  <si>
    <t>Servetifünun (Edebiyatıcedide) ve Fecr-İ Âtî Topluluğu</t>
  </si>
  <si>
    <t>Servetifünun Edebiyatı (Edebiyatıcedîde)</t>
  </si>
  <si>
    <t>Servetifünun Döneminde Edebî Tenkit</t>
  </si>
  <si>
    <t xml:space="preserve">Servetifünun Döneminde Gezi Yazısı </t>
  </si>
  <si>
    <t>Servetifünun Döneminde Hatıra</t>
  </si>
  <si>
    <t>Servetifünun Döneminde Makale</t>
  </si>
  <si>
    <t>Servetifünun Döneminde Şiir</t>
  </si>
  <si>
    <t>Servetifünun Döneminde Mensur Şiir</t>
  </si>
  <si>
    <t>Servetifünun Dönemi Romanı</t>
  </si>
  <si>
    <t>Servetifünun Dönemi Hikâyesi</t>
  </si>
  <si>
    <t>Servetifünun Döneminde Dergi ve Gazeteler</t>
  </si>
  <si>
    <t>Servetifünun Sanatçıları ve Eserleri</t>
  </si>
  <si>
    <t>Fecriati Sanatçıları ve Eserleri</t>
  </si>
  <si>
    <t>Millî Edebiyat Dönemini Hazırlayan Akımlar</t>
  </si>
  <si>
    <t>Yeni Lisan Haraketi</t>
  </si>
  <si>
    <t>Millî Edebiyat Döneminde Makale</t>
  </si>
  <si>
    <t>Millî Edebiyat Döneminde Fıkra</t>
  </si>
  <si>
    <t>Millî Edebiyat Döneminde Sohbet</t>
  </si>
  <si>
    <t>Millî Edebiyat Döneminde Deneme</t>
  </si>
  <si>
    <t>Millî Edebiyat Döneminde Eleştiri</t>
  </si>
  <si>
    <t>Millî Edebiyat Döneminde Tarih</t>
  </si>
  <si>
    <t>Millî Edebiyat Döneminde Hatıra</t>
  </si>
  <si>
    <t>Millî Edebiyatta Sade Dil ve Hece Ölçüsüyle Yazılmış Şiirler</t>
  </si>
  <si>
    <t>Millî Edebiyatta Halkın Yaşayış Tarzını ve Değerlerini Anlatan Manzumeler</t>
  </si>
  <si>
    <t>Manzum Hikâye</t>
  </si>
  <si>
    <t>Millî Edebiyatta Roman</t>
  </si>
  <si>
    <t>Millî Edebiyatta Hikâye</t>
  </si>
  <si>
    <t>Millî Edebiyat Dönemi Roman ve Hikâyelerinin Genel Özellikleri</t>
  </si>
  <si>
    <t>Tanzimat Roman ve Hikâyeleri - Millî Edebiyat Roman ve Hikâyeleri Karşılaştırması</t>
  </si>
  <si>
    <t>Servet-İ Fünun Roman ve Hikâyeleri - Millî Edebiyat Roman ve Hikâyeleri Karşılaştırması</t>
  </si>
  <si>
    <t>Yeni Lisancılar</t>
  </si>
  <si>
    <t>Millî Edebiyat Akımından Etkilenen Sanatçılar</t>
  </si>
  <si>
    <t>Millî Edebiyat Dönemindeki Bağımsız Sanatçılar</t>
  </si>
  <si>
    <t>Yedi Meşaleciler</t>
  </si>
  <si>
    <t>Cumhuriyet Dönemi Serbest Nazım ve Toplumcu Şiir (1920-1960)</t>
  </si>
  <si>
    <t>Cumhuriyet Dönemi Serbest Müstezat</t>
  </si>
  <si>
    <t>Cumhuriyet Dönemi Serbest Nazım</t>
  </si>
  <si>
    <t>Cumhuriyet Dönemi Toplumcu Şiir</t>
  </si>
  <si>
    <t>Cumhuriyet Dönemi Serbest Nazım ve Toplumcu Şiirin Genel Özellikleri</t>
  </si>
  <si>
    <t>Cumhuriyet Dönemi Serbest Nazım ve Toplumcu Şiirin Temsilcileri ve Eserleri</t>
  </si>
  <si>
    <t>Cumhuriyet Dönemi Millî Edebiyat Zevk ve Anlayışını Sürdüren Şiir</t>
  </si>
  <si>
    <t>Beş Hececiler</t>
  </si>
  <si>
    <t>Garip Hareketi (I. Yeni)</t>
  </si>
  <si>
    <t>Garip Dışında Yeniliği Sürdüren Şiir</t>
  </si>
  <si>
    <t>İkinci Yeniciler</t>
  </si>
  <si>
    <t>İkinci Yeni Sonrası Toplumcu Şiir (1960-1980)</t>
  </si>
  <si>
    <t>1980 Sonrası Şiir</t>
  </si>
  <si>
    <t>Cumhuriyet Dönemi Halk Şiiri ve Temsilcileri</t>
  </si>
  <si>
    <t>Cumhuriyet Dönemi Millî Edebiyat Zevk ve Anlayışını Sürdüren Roman-Hikaye</t>
  </si>
  <si>
    <t>Cumhuriyet Dönemi Toplumcu Gerçekçi Roman-Hikaye</t>
  </si>
  <si>
    <t>Cumhuriyet Dönemi Bireyin İç Dünyasını Esas Alan Roman-Hikâye</t>
  </si>
  <si>
    <t>Cumhuriyet Dönemi Modernizmi Esas Alan Roman-Hikâye</t>
  </si>
  <si>
    <t>Cumhuriyet Dönemi Tiyatrosunun Temsilcileri ve Eserleri</t>
  </si>
  <si>
    <t>Cumhuriyet Dönemi Deneme</t>
  </si>
  <si>
    <t>Cumhuriyet Dönemi Makale</t>
  </si>
  <si>
    <t>Cumhuriyet Dönemi Gezi Yazısı</t>
  </si>
  <si>
    <t>Cumhuriyet Dönemi Anı (Hatıra)</t>
  </si>
  <si>
    <t>Cumhuriyet Dönemi Fıkra</t>
  </si>
  <si>
    <t>Cumhuriyet Dönemi Diğer Sanatçılar</t>
  </si>
  <si>
    <t>Edebiyat Nedir</t>
  </si>
  <si>
    <t>Edebiyatın Tarih ve Dinle İlişkisi</t>
  </si>
  <si>
    <t>Türk Edebiyatının Tarihi Dönemleri</t>
  </si>
  <si>
    <t>Edebiyat ve Toplum İlişkisi</t>
  </si>
  <si>
    <t>Edebiyatın Sanat Akımları İle İlişkisi</t>
  </si>
  <si>
    <t>Şiir</t>
  </si>
  <si>
    <t>İslamiyetin Kabulünden Önceki Dönem Türk Şiiri</t>
  </si>
  <si>
    <t>Divan Edebiyatı Şiiri</t>
  </si>
  <si>
    <t>Halk Edebiyatı Şiiri</t>
  </si>
  <si>
    <t>Tanzimat Dönemi Türk Edebiyatı Şiiri</t>
  </si>
  <si>
    <t>Fecriati Topluluğu Şiiri</t>
  </si>
  <si>
    <t>Milli Edebiyat Şiiri</t>
  </si>
  <si>
    <t>Milli Edebiyat Döneminde Saf (Öz) Şiir</t>
  </si>
  <si>
    <t>Cumhuriyet Dönemi Türk Edebiyatı Şiiri</t>
  </si>
  <si>
    <t>Öyküleyici (Anlatmaya Bağlı) Metinler</t>
  </si>
  <si>
    <t>Tanzimat Dönemi Öyküleyici (Anlatmaya Bağlı) Metinleri</t>
  </si>
  <si>
    <t>Servetifünun Dönemi Öyküleyici (Anlatmaya Bağlı) Metinleri</t>
  </si>
  <si>
    <t>Fecriati Topluluğu Öyküleyici (Anlatmaya Bağlı) Metinleri</t>
  </si>
  <si>
    <t>Milli Edebiyat Dönemi Öyküleyici (Anlatmaya Bağlı) Metinleri</t>
  </si>
  <si>
    <t>Cumhuriyet Dönemi Türk Edebiyatı Öyküleyici (Anlatmaya Bağlı) Metinleri</t>
  </si>
  <si>
    <t>Cumhuriyet Dönemi Türk Edebiyatı Dini ve Milli Duyarlığı Esas Olan Roman ve Hikaye</t>
  </si>
  <si>
    <t>Cumhuriyet Dönemi Türk Edebiyatı Dini Değerleri, Geleneğe Duyarlığı, Metafizik Anlayışı Öne Çıkaran Şiir</t>
  </si>
  <si>
    <t>Fecriati Topluluğu Hikayesi</t>
  </si>
  <si>
    <t>Milli Edebiyatta Manzum Hikaye</t>
  </si>
  <si>
    <t>Cumhuriyet Dönemi Türk Edebiyatı Hikâyesi</t>
  </si>
  <si>
    <t>Fecriati Topluluğu Romanı</t>
  </si>
  <si>
    <t>Milli Edebiyat Dönemi Romanı</t>
  </si>
  <si>
    <t>Cumhuriyet Dönemi Türk Edebiyatı Romanı</t>
  </si>
  <si>
    <t>Bilgilendirici (Öğretici) Metinler</t>
  </si>
  <si>
    <t>Tanzimat Dönemi Bilgilendirici (Öğretici) Metinleri</t>
  </si>
  <si>
    <t>Servetifünun Dönemi Bilgilendirici (Öğretici) Metinleri</t>
  </si>
  <si>
    <t>Fecriati Topluluğu Bilgilendirici (Öğretici) Metinleri</t>
  </si>
  <si>
    <t>Milli Edebiyat Bilgilendirici (Öğretici) Metinleri</t>
  </si>
  <si>
    <t>Cumhuriyet Dönemi Türk Edebiyatı Bilgilendirici (Öğretici) Metinleri</t>
  </si>
  <si>
    <t>Halk Edebiyatında Tiyatro</t>
  </si>
  <si>
    <t>Tanzimat Dönemi Türk Edebiyatı Tiyatrosu</t>
  </si>
  <si>
    <t>Servetifünun Edebiyatı Tiyatrosu</t>
  </si>
  <si>
    <t>Fecriati Topluluğu Tiyatrosu</t>
  </si>
  <si>
    <t>Milli Edebiyat Tiyatrosu</t>
  </si>
  <si>
    <t>Cumhuriyet Dönemi Türk Edebiyatı Tiyatrosu</t>
  </si>
  <si>
    <t>Masal / Fabl</t>
  </si>
  <si>
    <t>Biyografi / Otobiyografi</t>
  </si>
  <si>
    <t>Destan / Efsane</t>
  </si>
  <si>
    <t>Servetifünun Dönemi Bağımsız Sanatçılar</t>
  </si>
  <si>
    <t>Şehirleşme, Sanayi ve Göç Etkileşimi</t>
  </si>
  <si>
    <t>Türkiye'nin Doğal ve Kültürel Mekânları, Kültürel Miras</t>
  </si>
  <si>
    <t>Enerji Güzergâhları ve Etkileri</t>
  </si>
  <si>
    <t>Çevresel Örgütler ve Antlaşmalar</t>
  </si>
  <si>
    <t>Dünya'nın Şekli ve Güneş Sistemindeki Yeri</t>
  </si>
  <si>
    <t>Sanatçı Karşılaştırma</t>
  </si>
  <si>
    <t>Dönem Karşılaştırma</t>
  </si>
  <si>
    <t>Hikâye ve Romanda Anlatma Teknikleri</t>
  </si>
  <si>
    <t>Karma Edebiyat</t>
  </si>
  <si>
    <t>Karma Dil Bilgisi</t>
  </si>
  <si>
    <t>İslam ve Bilim</t>
  </si>
  <si>
    <t>Güncel Dinî Meseleler</t>
  </si>
  <si>
    <t>Dünya ve Ahiret</t>
  </si>
  <si>
    <t>İnançla İlgili Meseleler</t>
  </si>
  <si>
    <t>Yahudilik ve Hıristiyanlık</t>
  </si>
  <si>
    <t>Din ve Hayat</t>
  </si>
  <si>
    <t>Bilgi ve İnanç</t>
  </si>
  <si>
    <t>Din ve İslam</t>
  </si>
  <si>
    <t>İslam ve İbadet</t>
  </si>
  <si>
    <t>Gönül Coğrafyamız</t>
  </si>
  <si>
    <t>MÖ 6. Yüzyıl-MS 2. Yüzyıl Felsefesi</t>
  </si>
  <si>
    <t>MS 2. Yüzyıl-MS 15. Yüzyıl Felsefesi</t>
  </si>
  <si>
    <t>15. Yüzyıl-17. Yüzyıl Felsefesi</t>
  </si>
  <si>
    <t>18. Yüzyıl-19. Yüzyıl Felsefesi</t>
  </si>
  <si>
    <t>20. Yüzyıl Felsefesi</t>
  </si>
  <si>
    <t>Mantığa Giriş</t>
  </si>
  <si>
    <t>Klasik Mantık</t>
  </si>
  <si>
    <t>Mantık ve Dil</t>
  </si>
  <si>
    <t>Sembolik Mantık</t>
  </si>
  <si>
    <t>Psikoloji Bilimini Tanıyalım</t>
  </si>
  <si>
    <t>Psikolojinin Temel Süreçleri</t>
  </si>
  <si>
    <t>Öğrenme - Bellek - Düşünme</t>
  </si>
  <si>
    <t>Ruh Sağlığının Temelleri</t>
  </si>
  <si>
    <t>Sosyolojiye Giriş</t>
  </si>
  <si>
    <t>Birey ve Toplum</t>
  </si>
  <si>
    <t>Toplumsal Yapı</t>
  </si>
  <si>
    <t>Toplumsal Değişme ve Gelişme</t>
  </si>
  <si>
    <t>Toplum ve Kültür</t>
  </si>
  <si>
    <t>Toplumsal Kurumlar</t>
  </si>
  <si>
    <t>XX. Yüzyıl Başlarında Osmanlı Devleti</t>
  </si>
  <si>
    <t>II. Dünya Savaşı</t>
  </si>
  <si>
    <t>II. Dünya Savaşı Sürecinde Türkiye</t>
  </si>
  <si>
    <t>II. Dünya Savaşı Sonrası Türkiye</t>
  </si>
  <si>
    <t>Açık Sularda Güç Mücadelesi</t>
  </si>
  <si>
    <t>1700-1774 Yılları Arasındaki Siyasi Gelişmeler</t>
  </si>
  <si>
    <t>Osmanlı Sosyo-Ekonomik Yapısında Değişiklikler</t>
  </si>
  <si>
    <t>XVIII. Yüzyıldan XX. Yüzyıla Avrupa ve Osmanlı Devleti</t>
  </si>
  <si>
    <t>Devrimler ve Değişimler</t>
  </si>
  <si>
    <t>Modernleşmeyle Yaşanan Değişim</t>
  </si>
  <si>
    <t>Ülkelerin Sanayileşme Süreci</t>
  </si>
  <si>
    <t>Ülkelerin Tarım - Ekonomi İlişkisi</t>
  </si>
  <si>
    <t>Dosdoğru Yol: Sırat-ı Müstakim</t>
  </si>
  <si>
    <t>1595-1700 Yılları Arasındaki Siyası Gelişmeler</t>
  </si>
  <si>
    <t>Düşüncenin Akışını Bozan Cümle</t>
  </si>
  <si>
    <t>Fiillerde Anlam Kayması</t>
  </si>
  <si>
    <t>Platon ve Aristoteles'in Varlık Bilgi ve Ahlak Anlayışları</t>
  </si>
  <si>
    <t>Maslow'un İhtiyaçlar Hiyerarşisi</t>
  </si>
  <si>
    <t>Edebiyat</t>
  </si>
  <si>
    <t>Mesnevi</t>
  </si>
  <si>
    <t>Dede Korkut Hikâyeleri</t>
  </si>
  <si>
    <t>Faktöriyel</t>
  </si>
  <si>
    <t>Bir Sayının Pozitif Bölenleri Ve Asal Sayı Bölenleri</t>
  </si>
  <si>
    <t>Basamak Kavramı</t>
  </si>
  <si>
    <t>Eşitsizliğin Özellikleri</t>
  </si>
  <si>
    <t>Çarpanlara Ayırma</t>
  </si>
  <si>
    <t>Sayı Problemleri</t>
  </si>
  <si>
    <t>Kesir Problemleri</t>
  </si>
  <si>
    <t>Yaş Problemleri</t>
  </si>
  <si>
    <t>Yüzde Problemleri</t>
  </si>
  <si>
    <t>Karışım Problemleri</t>
  </si>
  <si>
    <t>Faiz Problemleri</t>
  </si>
  <si>
    <t>İşçi Ve Havuz Problemleri</t>
  </si>
  <si>
    <t>Hareket Problemleri</t>
  </si>
  <si>
    <t>Felsefeyi Tanıma</t>
  </si>
  <si>
    <t>Felsefenin Anlamı</t>
  </si>
  <si>
    <t>Felsefi Düşünce</t>
  </si>
  <si>
    <t>Felsefe İle Düşünme</t>
  </si>
  <si>
    <t xml:space="preserve">Düşünme ve Akıl Yürütmenin Temel  Kavramları </t>
  </si>
  <si>
    <t>Düşünme ve Akıl Yürütmede Dili Doğru Kullanmanın Önemi</t>
  </si>
  <si>
    <t xml:space="preserve">Felsefi Soru Oluşturma </t>
  </si>
  <si>
    <t>Felsefi Bir Görüşü veya Argümanı Sorgulama</t>
  </si>
  <si>
    <t>Felsefenin Temel Konuları ve Problemleri</t>
  </si>
  <si>
    <t>Felsefi Okuma ve Yazma</t>
  </si>
  <si>
    <t>Felsefi  Metni Analizi</t>
  </si>
  <si>
    <t xml:space="preserve">Alternatif Görüş Geliştirme </t>
  </si>
  <si>
    <t>Felsefi  Deneme Yazma</t>
  </si>
  <si>
    <t>Felsefi Akıl Yürütme Becerilerini Diğer Alanlarda Kullanma</t>
  </si>
  <si>
    <t>CEVAP</t>
  </si>
  <si>
    <t>KAZANIM</t>
  </si>
  <si>
    <t>Meşrutiyet Tiyatrosu</t>
  </si>
  <si>
    <t>XVII. Yüzyıl Siyasi Ortamında Osmanlı Devleti</t>
  </si>
  <si>
    <t>Yazının Gelişimi ve Kadim Dünyada Bilimler</t>
  </si>
  <si>
    <t>İlk Çağ Medeniyetleri</t>
  </si>
  <si>
    <t>İlk Çağ'da Göçler ve İlk Çağ'ın Tüccar Kavimleri</t>
  </si>
  <si>
    <t>İç Asya'da Kurulan Türk Devletleri ve Kültür Medeniyeti</t>
  </si>
  <si>
    <t>Kavimler Göçü, Avrupa Hunları ve Diğer Türk Toplulukları</t>
  </si>
  <si>
    <t>Osmanlı Rus Rekabeti (1768-1914)</t>
  </si>
  <si>
    <t>XIX. Yüzyılda Sosyal Hayattaki Değişimler</t>
  </si>
  <si>
    <t>Denizlerde Hakimiyet Mücadelesi</t>
  </si>
  <si>
    <t>Topkapı Sarayı ve Divân-ı Hümâyun</t>
  </si>
  <si>
    <t>Osmanlı Devlet Anlayışı</t>
  </si>
  <si>
    <t>İlk Müslüman Türk Devletleri</t>
  </si>
  <si>
    <t>El Emeğinden Makineleşmeye</t>
  </si>
  <si>
    <t>Osmanlı Devleti'nde Sanayileşme Çabaları</t>
  </si>
  <si>
    <t>Osmanlı'da Ekonomiyi Düzeltme Çabaları</t>
  </si>
  <si>
    <t>Ulus Devlete Giden Süreçte Nüfus</t>
  </si>
  <si>
    <t>Oğuzlar ve Büyük Selçuklular</t>
  </si>
  <si>
    <t>Büyük Selçuklularda Kültür ve Medeniyet</t>
  </si>
  <si>
    <t>SOSYAL BİLİMLER</t>
  </si>
  <si>
    <t>-</t>
  </si>
  <si>
    <t>TEMEL MATEMATİK</t>
  </si>
  <si>
    <t>FEN BİLİMLERİ</t>
  </si>
  <si>
    <t>İslam Medeniyeti ve Özellikleri</t>
  </si>
  <si>
    <t xml:space="preserve">Simyadan Kimyaya </t>
  </si>
  <si>
    <t xml:space="preserve">Kimya Disiplinleri ve Kimyacıların Çalışma Alanları </t>
  </si>
  <si>
    <t xml:space="preserve">Kimyanın Sembolik Dili </t>
  </si>
  <si>
    <t>Dalton Atom Modeli</t>
  </si>
  <si>
    <t>Thomson Atom Modeli</t>
  </si>
  <si>
    <t>Rutherford Atom Modeli</t>
  </si>
  <si>
    <t>Bohr Atom Modeli</t>
  </si>
  <si>
    <t>Modern Atom Modeli</t>
  </si>
  <si>
    <t xml:space="preserve">Atomun Yapısı </t>
  </si>
  <si>
    <t>Elektron Katman Dizilimi</t>
  </si>
  <si>
    <t xml:space="preserve">Periyodik Sistem Çalışmaları </t>
  </si>
  <si>
    <t>Periyodik Sistemin Genel Özellikleri</t>
  </si>
  <si>
    <t>Grup Periyot Bulma</t>
  </si>
  <si>
    <t>Grup ve Periyotların Özellikleri</t>
  </si>
  <si>
    <t xml:space="preserve">Periyodik Sistemde Elementlerin Sınıflandırılması </t>
  </si>
  <si>
    <t xml:space="preserve">Periyodik Özellikler </t>
  </si>
  <si>
    <t>Atom Çapı</t>
  </si>
  <si>
    <t>İyonlaşma Enerjisi</t>
  </si>
  <si>
    <t>Elektron İlgisi</t>
  </si>
  <si>
    <t>Elektronegatiflik</t>
  </si>
  <si>
    <t xml:space="preserve">Kimyasal Türler </t>
  </si>
  <si>
    <t xml:space="preserve">Kimyasal Türler Arası Etkileşimlerin Sınıflandırılması </t>
  </si>
  <si>
    <t xml:space="preserve">Güçlü Etkileşimler </t>
  </si>
  <si>
    <t>İyonik Bağ</t>
  </si>
  <si>
    <t>Kovalent Bağ</t>
  </si>
  <si>
    <t>Metalik Bağ</t>
  </si>
  <si>
    <t xml:space="preserve">Zayıf Etkileşimler </t>
  </si>
  <si>
    <t>Hidrojen Bağı</t>
  </si>
  <si>
    <t xml:space="preserve">Fiziksel ve Kimyasal Değişimler </t>
  </si>
  <si>
    <t>Maddenin Halleri</t>
  </si>
  <si>
    <t xml:space="preserve">Maddenin Fiziksel Halleri </t>
  </si>
  <si>
    <t xml:space="preserve">Katılar </t>
  </si>
  <si>
    <t xml:space="preserve">Sıvılar </t>
  </si>
  <si>
    <t>Viskozite</t>
  </si>
  <si>
    <t>Buhar Basıncı, Kaynama</t>
  </si>
  <si>
    <t xml:space="preserve">Su ve Hayat </t>
  </si>
  <si>
    <t xml:space="preserve">Çevre Kimyası </t>
  </si>
  <si>
    <t xml:space="preserve">Kimyanın Temel Kanunları ve Kimyasal Hesaplamalar </t>
  </si>
  <si>
    <t>Kütlenin Korunumu Kanunu</t>
  </si>
  <si>
    <t>Sabit Oranlar Kanunu</t>
  </si>
  <si>
    <t>Katlı Oranlar Kanunu</t>
  </si>
  <si>
    <t xml:space="preserve">Mol Kavramı </t>
  </si>
  <si>
    <t xml:space="preserve">Kimyasal Tepkimelerin Denklemleri </t>
  </si>
  <si>
    <t>Tepkime Türleri</t>
  </si>
  <si>
    <t>Asit Baz Tepkimeleri</t>
  </si>
  <si>
    <t>Analiz Sentez Tepkimeleri</t>
  </si>
  <si>
    <t>Yanma Tepkimeleri</t>
  </si>
  <si>
    <t>Denklemli Miktar Geçişleri</t>
  </si>
  <si>
    <t>Sınırlayıcı Bileşen Hesapları</t>
  </si>
  <si>
    <t>Yüzde - Verim Hesapları</t>
  </si>
  <si>
    <t>En Basit Formül ve Molekül Formülü - Mol Ağırlığı Bulma Problemleri</t>
  </si>
  <si>
    <t>Karışım Hesapları</t>
  </si>
  <si>
    <t xml:space="preserve">Karışımların Sınıflandırılması </t>
  </si>
  <si>
    <t>Çözücü Çözünen Etkileşimleri (Çözünme Süreci)</t>
  </si>
  <si>
    <t>% derişimler</t>
  </si>
  <si>
    <t xml:space="preserve">Koligatif Özellikler </t>
  </si>
  <si>
    <t xml:space="preserve">Ayırma ve Saflaştırma Teknikleri </t>
  </si>
  <si>
    <t xml:space="preserve">Asit ve Bazların Tepkimeleri </t>
  </si>
  <si>
    <t xml:space="preserve">Hayatımızda Asitler ve Bazlar </t>
  </si>
  <si>
    <t xml:space="preserve">Tuzlar </t>
  </si>
  <si>
    <t>Temizlik Maddeleri</t>
  </si>
  <si>
    <t>Polimerler</t>
  </si>
  <si>
    <t>Kozmetikler</t>
  </si>
  <si>
    <t>İlaçlar</t>
  </si>
  <si>
    <t>Hazır Gıdalar</t>
  </si>
  <si>
    <t xml:space="preserve">Atomun Kuantum Modeli </t>
  </si>
  <si>
    <t>Kuantum Sayıları, Orbitaller</t>
  </si>
  <si>
    <t xml:space="preserve">Periyodik Sistem ve Elektron Dizilimleri </t>
  </si>
  <si>
    <t xml:space="preserve">Elementleri Tanıyalım </t>
  </si>
  <si>
    <t xml:space="preserve">Yükseltgenme Basamakları </t>
  </si>
  <si>
    <t>Gazların Betimlenmesinde Kullanılan Birimler</t>
  </si>
  <si>
    <t>Boyle Mariotte Kanunu</t>
  </si>
  <si>
    <t>Charles Kanunu</t>
  </si>
  <si>
    <t>Gay Lussac Kanunu</t>
  </si>
  <si>
    <t>Avogadro Kanunu</t>
  </si>
  <si>
    <t xml:space="preserve">İdeal Gaz Yasası </t>
  </si>
  <si>
    <t>Gazlarda Yoğunluk</t>
  </si>
  <si>
    <t xml:space="preserve">Gazlarda Kinetik Teori </t>
  </si>
  <si>
    <t xml:space="preserve">Gaz Karışımları </t>
  </si>
  <si>
    <t>Kısmi Basınç</t>
  </si>
  <si>
    <t xml:space="preserve">Gerçek Gazlar </t>
  </si>
  <si>
    <t xml:space="preserve">Derişim Birimleri </t>
  </si>
  <si>
    <t>Derişim Birimleri % derişimler</t>
  </si>
  <si>
    <t>Derişim Birimleri Molarite, Molalite</t>
  </si>
  <si>
    <t>Çözeltilerin Karıştırılması</t>
  </si>
  <si>
    <t>Derişme Seyrelme</t>
  </si>
  <si>
    <t xml:space="preserve">Çözünürlük </t>
  </si>
  <si>
    <t xml:space="preserve">Çözünürlüğe Etki Eden Faktörler </t>
  </si>
  <si>
    <t>Tepkimelerde Isı Değişimleri</t>
  </si>
  <si>
    <t>Bağ Enerjisi</t>
  </si>
  <si>
    <t>Tepkime Isılarının Toplanabilirliliği (Hess Yasası)</t>
  </si>
  <si>
    <t>Potansiyel Enerji Grafikleri</t>
  </si>
  <si>
    <t>Kademeli Reaksiyonlar</t>
  </si>
  <si>
    <t xml:space="preserve">Kimyasal Denge  </t>
  </si>
  <si>
    <t>Denge Hesaplamaları</t>
  </si>
  <si>
    <t xml:space="preserve">Dengeyi Etkileyen Faktörler </t>
  </si>
  <si>
    <t xml:space="preserve">Suyun Oto-İyonizasyonu ve pH - pOH </t>
  </si>
  <si>
    <t>Asit Baz Tanımları</t>
  </si>
  <si>
    <t xml:space="preserve">Asit-Baz Dengeleri </t>
  </si>
  <si>
    <t>Kuvvetli Asit Bazlarda pH - pOH</t>
  </si>
  <si>
    <t>Zayıf Asit Bazlarda pH - pOH</t>
  </si>
  <si>
    <t xml:space="preserve">Tampon Çözeltiler </t>
  </si>
  <si>
    <t xml:space="preserve">Tuz Çözeltilerinde Asitlik-Bazlık </t>
  </si>
  <si>
    <t xml:space="preserve">Titrasyon </t>
  </si>
  <si>
    <t>Nötrleşme Hesaplamaları</t>
  </si>
  <si>
    <t xml:space="preserve">Çözünme-Çökelme Dengeleri </t>
  </si>
  <si>
    <t>Çözünürlük, Çözünürlük Çarpımı</t>
  </si>
  <si>
    <t xml:space="preserve">İndirgenme - Yükseltgenme Tepkimelerinde Elektrik Akımı </t>
  </si>
  <si>
    <t>Redoks Tepkimeleri</t>
  </si>
  <si>
    <t>Derişim Pilleri</t>
  </si>
  <si>
    <t xml:space="preserve">Korozyon </t>
  </si>
  <si>
    <t xml:space="preserve">Anorganik ve Organik  Bileşikler </t>
  </si>
  <si>
    <t xml:space="preserve">Doğada Karbon </t>
  </si>
  <si>
    <t xml:space="preserve">Lewis Formülleri </t>
  </si>
  <si>
    <t xml:space="preserve">Hibritleşme - Molekül Geometrileri  </t>
  </si>
  <si>
    <t xml:space="preserve">Hidrokarbonlar </t>
  </si>
  <si>
    <t xml:space="preserve">Fonksiyonel Gruplar </t>
  </si>
  <si>
    <t xml:space="preserve">Alkoller </t>
  </si>
  <si>
    <t xml:space="preserve">Eterler  </t>
  </si>
  <si>
    <t xml:space="preserve">Karboksilik Asitler </t>
  </si>
  <si>
    <t xml:space="preserve">Aminler  </t>
  </si>
  <si>
    <t>Karbonil Bileşikleri</t>
  </si>
  <si>
    <t>Aminoasitler</t>
  </si>
  <si>
    <t>Alkoller ve Eterler</t>
  </si>
  <si>
    <t xml:space="preserve">Fosil Yakıtlar </t>
  </si>
  <si>
    <t xml:space="preserve">Temiz/Alternatif Enerji Kaynakları </t>
  </si>
  <si>
    <t>Bir Genç Olarak Hz. Muhammed (s.a.v.)</t>
  </si>
  <si>
    <t>Hz. Muhammed (s.a.v.) ve Gençler</t>
  </si>
  <si>
    <t>Türev</t>
  </si>
  <si>
    <t>12 SNF</t>
  </si>
  <si>
    <t>Toplam Sembolü</t>
  </si>
  <si>
    <t>9 SNF</t>
  </si>
  <si>
    <t>Bitkilerde Eşeyli üreme</t>
  </si>
  <si>
    <t>10 SNF</t>
  </si>
  <si>
    <t>Eşeyli üreme</t>
  </si>
  <si>
    <t>Eşeysiz üreme</t>
  </si>
  <si>
    <t>11 SNF</t>
  </si>
  <si>
    <t>Dişi ve Erkek üreme Sistemi</t>
  </si>
  <si>
    <t>Dış Kuvvetler ve Türkiye'deki Etkileri</t>
  </si>
  <si>
    <t xml:space="preserve">Dünya'nın Hareketleri, Mevsimler ve İklim Kuşakları </t>
  </si>
  <si>
    <t>Dünya'nın İç Yapısı, Levha Hareketleri, Jeolojik Zamanlar, Türkiye'nin Jeolojik Geçmişi</t>
  </si>
  <si>
    <t>Dünya'da ve Türkiye'de Bitkiler</t>
  </si>
  <si>
    <t>İç Kuvvetler ve Türkiye'deki Etkileri</t>
  </si>
  <si>
    <t>Türkiye'de İklim</t>
  </si>
  <si>
    <t>Türkiye'de Yerleşmeler ve İdari Birimler</t>
  </si>
  <si>
    <t>Türkiye'deki Başlıca Yüzey Şekilleri</t>
  </si>
  <si>
    <t>Türkiye'nin Bölgesel Kalkınma Projeleri</t>
  </si>
  <si>
    <t>Türkiye'nin İşlevsel Bölgeleri</t>
  </si>
  <si>
    <t>Türkiye'nin Jeopolitik Konumu, Etkileri ve Türk Kültürü Havzası</t>
  </si>
  <si>
    <t>Türkiye'deki Nüfus Politikaları ve Nüfus Projeksiyonları, Türkiye'de Nüfusun Geleceği</t>
  </si>
  <si>
    <t>Türkiye'de Şehirlerin Fonksiyonları ve Kırsal Yerleşme Tipleri</t>
  </si>
  <si>
    <t>Türkiye'de Madenler ve Enerji Kaynakları</t>
  </si>
  <si>
    <t>Türkiye'de Sanayi</t>
  </si>
  <si>
    <t>Türk Kültürü ve Anadolu'nun Kültürel Özellikleri</t>
  </si>
  <si>
    <t>Allah İnsan İlişkisi</t>
  </si>
  <si>
    <t>Allah'ın Varlığı ve Birliği</t>
  </si>
  <si>
    <t>Allah'ın İsim ve Sıfatları</t>
  </si>
  <si>
    <t>Kur'an-ı Kerim'de İnsan ve Özellikleri</t>
  </si>
  <si>
    <t xml:space="preserve">Kur'an'dan Mesajlar: Rûm Suresi 18-27. Ayetler </t>
  </si>
  <si>
    <t>Hz. Muhammed (s.a.v.) ve Gençlik</t>
  </si>
  <si>
    <t>Kur'an-ı Kerim'de Gençler</t>
  </si>
  <si>
    <t xml:space="preserve">Kur'an'dan Mesajlar: Âl-i İmrân Suresi 159. Ayet </t>
  </si>
  <si>
    <t>Din ve Çevre</t>
  </si>
  <si>
    <t>Din ve Sosyal Değişim</t>
  </si>
  <si>
    <t xml:space="preserve">Kur'an'dan Mesajlar: Âl-i İmrân Suresi 103-105. Ayetler </t>
  </si>
  <si>
    <t>Ahlaki Tutum ve Davranışlar</t>
  </si>
  <si>
    <t>İslam Ahlakında Yerilen Bazı Davranışlar</t>
  </si>
  <si>
    <t xml:space="preserve">Kur'an'dan Mesajlar: Hucurât Suresi 11-12. Ayetler </t>
  </si>
  <si>
    <t>İslam Düşüncesinde İtikadi, Siyasi ve Fıkhi Yorumlar</t>
  </si>
  <si>
    <t>Kur'an'dan Mesajlar: Nisâ Suresi 59. Ayet</t>
  </si>
  <si>
    <t>Anadolu'da İslam</t>
  </si>
  <si>
    <t>Din ve Bilim İlişkisi</t>
  </si>
  <si>
    <t>Dinî Meselelerin Çözümünde Temel İlke ve Yöntemler</t>
  </si>
  <si>
    <t>Hint ve Çin Dinleri</t>
  </si>
  <si>
    <t>İslam Düşüncesinde Tasavvufi Yorumlar</t>
  </si>
  <si>
    <t>İslam Medeniyetinde Bilim ve Düşüncenin Gelişimi</t>
  </si>
  <si>
    <t>İslam Medeniyetinde Öne Çıkan Eğitim Kurumları</t>
  </si>
  <si>
    <t>Konfüçyanizm</t>
  </si>
  <si>
    <t>Kültürümüzde Etkin Olan Tasavvufi Yorumlar</t>
  </si>
  <si>
    <t xml:space="preserve">Kur'an'dan Mesajlar: En'Am Suresi 151 ve 152. Ayetler </t>
  </si>
  <si>
    <t>Kur'an'dan Mesajlar: Fâtır Suresi 27-28. Ayetler</t>
  </si>
  <si>
    <t xml:space="preserve">Kur'an'dan Mesajlar: Hucurât Suresi 10. Ayet </t>
  </si>
  <si>
    <t>Kur'an'dan Mesajlar: Nisâ Suresi 136. Ayet</t>
  </si>
  <si>
    <t>Milletimizin İslam Anlayışının Oluşmasında Etkili Olan Bazı Şahsiyetler</t>
  </si>
  <si>
    <t>Müslümanların Bilim Alanında Yaptığı Öncü ve Özgün Çalışmalar</t>
  </si>
  <si>
    <t>Sağlık ve Tıpla İlgili Meseleler</t>
  </si>
  <si>
    <t>Tasavvufi Düşüncenin Ahlaki Boyutu</t>
  </si>
  <si>
    <t>Tasavvufi Düşüncenin Oluşumu</t>
  </si>
  <si>
    <t>Türklerin Müslüman Olmaları</t>
  </si>
  <si>
    <t>Değerler ve Değerlerin Kaynağı</t>
  </si>
  <si>
    <t>Dinin Tanımı ve Kaynağı</t>
  </si>
  <si>
    <t>Gençlerin Kişilik Gelişiminde Değerlerin Yeri ve Önemi</t>
  </si>
  <si>
    <t>Gençlik ve Değerler</t>
  </si>
  <si>
    <t>İman ve İslam İlişkisi</t>
  </si>
  <si>
    <t>İnsanın Doğası ve Din</t>
  </si>
  <si>
    <t xml:space="preserve">İslam İnanç Esaslarının Özellikleri </t>
  </si>
  <si>
    <t>İslam Medeniyetinin Farklı Coğrafyalardaki İzleri</t>
  </si>
  <si>
    <t>İslam'da Bilgi Kaynakları</t>
  </si>
  <si>
    <t>İslam'da İbadet Ahlak İlişkisi</t>
  </si>
  <si>
    <t>İslam'da İbadet ve Kapsamı</t>
  </si>
  <si>
    <t>İslam'da İbadet Yükümlülüğü</t>
  </si>
  <si>
    <t>İslam'da İbadetin Amacı ve Önemi</t>
  </si>
  <si>
    <t>İslam'da İbadetlerde Temel İlkeler</t>
  </si>
  <si>
    <t>Kur'an'dan Mesajlar: Bakara Suresi 177. Ayet</t>
  </si>
  <si>
    <t>Kur'an'dan Mesajlar: Hucurât Suresi 13. Ayet</t>
  </si>
  <si>
    <t>Kur'an'dan Mesajlar: İsrâ Suresi 23-29. Ayetler</t>
  </si>
  <si>
    <t>Kur'an'dan Mesajlar: İsrâ Suresi 36. Ayet ve MüLk Suresi 23. Ayet</t>
  </si>
  <si>
    <t>Kur'an'dan Mesajlar: Nisâ Suresi, 136. Ayet</t>
  </si>
  <si>
    <t>Temel Değerler</t>
  </si>
  <si>
    <t>Kur'an'dan Mesajlar: Bakara Suresi 153-157. Ayetler</t>
  </si>
  <si>
    <t>Kur'an'a Göre Hz. Muhammed (s.a.v.)</t>
  </si>
  <si>
    <t>Hz. Muhammed'in Şahsiyeti</t>
  </si>
  <si>
    <t>Hz. Muhammed'in (s.a.v.) Peygamberlik Yönü</t>
  </si>
  <si>
    <t>Hz. Muhammed'e Bağlılık ve İtaat</t>
  </si>
  <si>
    <t>Kur'an'dan Mesajlar: Ahzâb Süresi 45-46. Ayetler</t>
  </si>
  <si>
    <t>Kur'an'da Bazı Kavramlar</t>
  </si>
  <si>
    <t>İslam'ın Aydınlık Yolu: Hidayet</t>
  </si>
  <si>
    <t>Allah'ı Görüyormuşçasına Yaşamak: İhsan</t>
  </si>
  <si>
    <t>Allah'ın Emir ve Yasaklarına Riayet: Takva</t>
  </si>
  <si>
    <t>Kur'an'dan Mesajlar: Kehf Suresi 107-110. Ayetler</t>
  </si>
  <si>
    <t>Kur'an'dan Mesajlar: En'âm Suresi 59. Ayet ve Lokman Suresi 27. Ayet</t>
  </si>
  <si>
    <t>İslamiyet'in Kabulünden Önceki Türk Edebiyatı</t>
  </si>
  <si>
    <t>Felsefenin İnsan ve Toplum Hayatı üzerindeki Rolü</t>
  </si>
  <si>
    <t>MS 2. Yüzyıl-MS 15. Yüzyıl Felsefesinin Ortaya Çıkışı</t>
  </si>
  <si>
    <t>İslam Felsefesinin Temel Özellikleri ve Öne Çıkan Problemleri</t>
  </si>
  <si>
    <t>Tanrı'nın Varlığını Kanıtlama Problemi</t>
  </si>
  <si>
    <t>Hristiyan Felsefesinin Temel Özellikleri ve Öne Çıkan Problemleri (Kötülük Problemi)</t>
  </si>
  <si>
    <t>Hristiyan Felsefesinin Temel Özellikleri ve Öne Çıkan Problemleri (Ruhun Ölümsüzlüğü Problemi)</t>
  </si>
  <si>
    <t>Hristiyan Felsefesinin Temel Özellikleri ve Öne Çıkan Problemleri (Tümeller Problemi)</t>
  </si>
  <si>
    <t>İslam Felsefesinin Temel Özellikleri ve Öne Çıkan Problemleri (Yaratıcının Varlığını Kanıtlama Problemi)</t>
  </si>
  <si>
    <t>İslam Felsefesinin Temel Özellikleri ve Öne Çıkan Problemleri (İrade Özgürlüğü Problemi)</t>
  </si>
  <si>
    <t>İslam Felsefesinin Temel Özellikleri ve Öne Çıkan Problemleri (Toplumsal Yaşama Yönelik Problemler)</t>
  </si>
  <si>
    <t>İslam Felsefesinin Temel Özellikleri ve Öne Çıkan Problemleri (Bilgi Problemi)</t>
  </si>
  <si>
    <t>Hristiyan Felsefesinde İnanç ve Akıl İlişkisi</t>
  </si>
  <si>
    <t>İslam Felsefesinde İnanç ve Akıl İlişkisi</t>
  </si>
  <si>
    <t>15. Yüzyıl-17. Yüzyıl Felsefesinde Öne Çıkan Konular ve Görüşler (Hümanizm)</t>
  </si>
  <si>
    <t>15. Yüzyıl-17. Yüzyıl Felsefesinde Öne Çıkan Konular ve Görüşler (Bilimsel Yöntem)</t>
  </si>
  <si>
    <t>15. Yüzyıl-17. Yüzyıl Felsefesinde Öne Çıkan Konular ve Görüşler (Kartezyen Felsefe)</t>
  </si>
  <si>
    <t>15. Yüzyıl-17. Yüzyıl Felsefesinde Öne Çıkan Konular ve Görüşler (Hukuk Felsefesi)</t>
  </si>
  <si>
    <t>18. Yüzyıl-19. Yüzyıl Felsefesinin Öne Çıkan Problemleri (Bilginin Kaynağı)</t>
  </si>
  <si>
    <t>18. Yüzyıl-19. Yüzyıl Felsefesinin Öne Çıkan Problemleri (Birey-Devlet İlişkisi)</t>
  </si>
  <si>
    <t>18. Yüzyıl-19. Yüzyıl Felsefesinin Öne Çıkan Problemleri (Ahlakın İlkeleri)</t>
  </si>
  <si>
    <t>18. Yüzyıl-19. Yüzyıl Felsefesinin Öne Çıkan Problemleri (Varlığın Oluşu)</t>
  </si>
  <si>
    <t>Türkiye'de Felsefi Düşünceye Katkıda Bulunan Felsefeciler</t>
  </si>
  <si>
    <t>20. Yüzyıl Felsefesinin Temel Özellikleri Problemleri ve Ana Akımları (Fenomenoloji ve Gerçeklik-Görünüş Sorunu)</t>
  </si>
  <si>
    <t>20. Yüzyıl Felsefesinin Temel Özellikleri Problemleri ve Ana Akımları (Hermeneutik ve Yorum Sorunu)</t>
  </si>
  <si>
    <t>20. Yüzyıl Felsefesinin Temel Özellikleri Problemleri ve Ana Akımları (Varoluşçuluk ve Varoluş-Öz Sorunu)</t>
  </si>
  <si>
    <t>20. Yüzyıl Felsefesinin Temel Özellikleri Problemleri ve Ana Akımları (Diyalektik Materyalizm ve Değişim Sorunu)</t>
  </si>
  <si>
    <t>20. Yüzyıl Felsefesinin Temel Özellikleri Problemleri ve Ana Akımları (Mantıkçı Pozitivizm ve Metafizik Bilgi Sorunu)</t>
  </si>
  <si>
    <t>20. Yüzyıl Felsefesinin Temel Özellikleri Problemleri ve Ana Akımları (Yeni Ontoloji ve Varlık Sorunu)</t>
  </si>
  <si>
    <t>Su üstünde Gaz Toplanması</t>
  </si>
  <si>
    <t>Çözünme-Çökelme Tepkimeleri</t>
  </si>
  <si>
    <t>Kimyasallardan Elektrik üretimi</t>
  </si>
  <si>
    <t xml:space="preserve">Dik üçgen </t>
  </si>
  <si>
    <t>Özel üçgenler</t>
  </si>
  <si>
    <t>Pascal üçgenini ve Binom Açılımını Kullanma</t>
  </si>
  <si>
    <t>Özel Denklemlerin Çözümü</t>
  </si>
  <si>
    <t>Westphalia Barışı'ndan Modern Devletler Hukukuna</t>
  </si>
  <si>
    <t>Yeni Çağ Avrupası'nda Meydana Gelen Gelişmeler</t>
  </si>
  <si>
    <t>Osmanlı Devleti'nde Çözülmeye Karşı Önlemler</t>
  </si>
  <si>
    <t>Osmanlı Devleti'nin Siyasi Varlığına Yönelik Tehditler</t>
  </si>
  <si>
    <t>Mehmet Ali Paşa'nın Güç Kazanması</t>
  </si>
  <si>
    <t>Osmanlı Devleti'nde Modern Orduya Geçiş</t>
  </si>
  <si>
    <t>Osmanlı Devleti'nde Demokratikleşme Süreci</t>
  </si>
  <si>
    <t>Osmanlı Devleti'nde Darbeler</t>
  </si>
  <si>
    <t>Anadolu'nun İlk Fatihleri</t>
  </si>
  <si>
    <t>Mustafa Kemal'in Hayatı</t>
  </si>
  <si>
    <t>Türkiye Selçukluları ve Anadolu'nun Türkleşmesi</t>
  </si>
  <si>
    <t>Anadolu'da Moğol İstilası</t>
  </si>
  <si>
    <t>Mudanya'dan Lozan'a</t>
  </si>
  <si>
    <t>Osmanlı Devleti'nin Kuruluşuyla İlgili Görüşler</t>
  </si>
  <si>
    <t>Beylik Dönemi'nde Osmanlı'nın Askerî Gücü</t>
  </si>
  <si>
    <t>Orta Çağ'da Siyasi Yapılar</t>
  </si>
  <si>
    <t>Anadolu'nun Kandilleri</t>
  </si>
  <si>
    <t>Orta Çağ'da Ordu</t>
  </si>
  <si>
    <t>Avrasya'da İlk Türk İzleri</t>
  </si>
  <si>
    <t>Osmanlı Devleti'nde Askerî Sınıf</t>
  </si>
  <si>
    <t>II. Dünya Savaşı'nın Sonuçları</t>
  </si>
  <si>
    <t>1950'li Yıllarda Türkiye</t>
  </si>
  <si>
    <t>İslamiyet'in Doğduğu Dönemde Dünya</t>
  </si>
  <si>
    <t>Osmanlı'nın Gücü ve Stratejik Rakipleri</t>
  </si>
  <si>
    <t>1960 Sonrası Türkiye'de Yaşanan Siyasi, Ekonomik ve Sosyal Gelişmeler</t>
  </si>
  <si>
    <t>1990 Sonrası Türkiye'deki Gelişmeler</t>
  </si>
  <si>
    <t>Osmanlı'da Toprak Mülkiyeti ve Çifthane Sistemi</t>
  </si>
  <si>
    <t>Türklerin İslamiyet'i Kabulü</t>
  </si>
  <si>
    <t>İslamiyet'in Türk Devlet ve Toplum Yapısına Etkisi</t>
  </si>
  <si>
    <t>Osmanlı'da Vakıf Müessesesi</t>
  </si>
  <si>
    <t>Edat-Bağlaç-ünlem</t>
  </si>
  <si>
    <t>Protein Sentezi</t>
  </si>
  <si>
    <t>İslamî Dönemde İlk Dil ve Edebiyat Ürünleri</t>
  </si>
  <si>
    <t>Fecriati Topluluğu</t>
  </si>
  <si>
    <t>Millî Edebiyat Dönemi</t>
  </si>
  <si>
    <t>Cumhuriyet Dönemi Saf (Öz) Şiir Anlayışı</t>
  </si>
  <si>
    <t>Cumhuriyet Dönemi Türk Edebiyatı</t>
  </si>
  <si>
    <t>Serbest Cisim Diyagramları</t>
  </si>
  <si>
    <t>Sürtünmesiz Düzeneklerde Newton'ın Hareket Yasaları</t>
  </si>
  <si>
    <t>Sürtünmeli Düzeneklerde Newton'ın Hareket Yasaları</t>
  </si>
  <si>
    <t>Atış Hareketleri</t>
  </si>
  <si>
    <t>Serbet Düşme ve Düşey Atış</t>
  </si>
  <si>
    <t>Limit Hız</t>
  </si>
  <si>
    <t>Yatay Atış</t>
  </si>
  <si>
    <t>Eğik Atış</t>
  </si>
  <si>
    <t>İtme, Momentum ve İtme - Momentum İlişkisi</t>
  </si>
  <si>
    <t xml:space="preserve">İtme Momentum Grafik Yorumu </t>
  </si>
  <si>
    <t>Patlamalarda Momentum Korunumu</t>
  </si>
  <si>
    <t>Çarpışmalarda Momentum Korunumu</t>
  </si>
  <si>
    <t>Denge ve Denge Şartları</t>
  </si>
  <si>
    <t>Tork Hesabı, Bileşke Tork ve Tork Yönü</t>
  </si>
  <si>
    <t>Tork Dengesi</t>
  </si>
  <si>
    <t>Kesişen Kuvvetlerin Dengesi</t>
  </si>
  <si>
    <t>Kütle ve Ağırlık Merkezi</t>
  </si>
  <si>
    <t>Tel ve Levhaların Kütle Merkezi</t>
  </si>
  <si>
    <t>Üç Boyutlu Cisimlerin Kütle Merkezi</t>
  </si>
  <si>
    <t>Basit Makineler</t>
  </si>
  <si>
    <t>Makara, Kaldıraç, Eğik Düzlem</t>
  </si>
  <si>
    <t>Çıkrık, Kasnak, Çark, Vida</t>
  </si>
  <si>
    <t>Basit Makinelerde Verim</t>
  </si>
  <si>
    <t>Manyetizma ve Elektromanyetik İndükleme</t>
  </si>
  <si>
    <t>Halkanın ve Akım Makarasının Manyetik Alanı</t>
  </si>
  <si>
    <t>Akım Geçen Tellere Etki Eden Manyetik Kuvvet, Tork, Paralel Teller</t>
  </si>
  <si>
    <t>Yüklü Parçacıklara Manyetik Alanda Etki Eden Kuvvet</t>
  </si>
  <si>
    <t>Lorentz Kuvvetleri</t>
  </si>
  <si>
    <t>Manyetik Akı ve İndüksiyon Elektromotor Kuvveti</t>
  </si>
  <si>
    <t>İndüksiyon ve Öz İndüksiyon Akımları</t>
  </si>
  <si>
    <t>Alternatif Akım ve Transformatörler</t>
  </si>
  <si>
    <t>Alternatif Akımın Özellikleri ve Doğru Akımla Karşılaştırılması</t>
  </si>
  <si>
    <t>Direnç, Sığaç ve Bobinin Alternatif Akıma Karşı Davranışı</t>
  </si>
  <si>
    <t>Su Dalgalarında Kırınım</t>
  </si>
  <si>
    <t>Su Dalgalarında Girişim</t>
  </si>
  <si>
    <t>Işıkta Kırınım ve Girişim</t>
  </si>
  <si>
    <t>Doppler Olayı</t>
  </si>
  <si>
    <t>Çembersel ve Periyodik Hareketler</t>
  </si>
  <si>
    <t>Düzgün Çembersel Hareket İle İlgili Kavramlar</t>
  </si>
  <si>
    <t>Düzgün Çembersel Hareketin Uygulamaları</t>
  </si>
  <si>
    <t>Dönme ve Öteleme Hareketi</t>
  </si>
  <si>
    <t>Dönerek Öteleme Hareketi</t>
  </si>
  <si>
    <t>Eylemsizlik Momenti</t>
  </si>
  <si>
    <t>Dönme Kinetik Enerjisi</t>
  </si>
  <si>
    <t>Açısal Momentum</t>
  </si>
  <si>
    <t>Açısal Momentum İle İlgili Kavramlar</t>
  </si>
  <si>
    <t>Açısal İvme, Tork ve Eylemsizlik Momenti Arasındaki İlişki</t>
  </si>
  <si>
    <t>Açısal Momentumun Korunumu</t>
  </si>
  <si>
    <t>Kütle Çekim Kuvveti ve Kepler Kanunları</t>
  </si>
  <si>
    <t>Kütle Çekiminin Bağlı Olduğu Değişkenler</t>
  </si>
  <si>
    <t>Kütle Çekim Potansiyel Enerjisi, Bağlanma ve Kurtulma Enerjilesi</t>
  </si>
  <si>
    <t>Kepler Kanunları</t>
  </si>
  <si>
    <t>Basit Harmonik Hareketin Bağlı Olduğu Değişkenler</t>
  </si>
  <si>
    <t>Yay Sarkacı</t>
  </si>
  <si>
    <t>Basit Sarkaç</t>
  </si>
  <si>
    <t>Atom Fiziğine Giriş ve Radyoaktivite</t>
  </si>
  <si>
    <t>Atom Kavramı</t>
  </si>
  <si>
    <t>Atomun Uyarılması ve Enerji Seviyeleri</t>
  </si>
  <si>
    <t>Atom Altı Parçacıklar</t>
  </si>
  <si>
    <t>Büyük Patlama Teorisi</t>
  </si>
  <si>
    <t>Atom Altı Parçacıklar ve Temel Özellikleri</t>
  </si>
  <si>
    <t>Madde Oluşum Süreci ve Madde Antimadde</t>
  </si>
  <si>
    <t>Kararlı ve Kararsız Atomların Özellikleri</t>
  </si>
  <si>
    <t>Radyoaktif Bozunma, Fisyon ve Füzyon Olayları</t>
  </si>
  <si>
    <t>Compton Saçılması ve De Broglie Dalga Boyu</t>
  </si>
  <si>
    <t>Compton Saçılması</t>
  </si>
  <si>
    <t>Compton Saçılması ve Fotoeletrik Olayın Benzer Yönleri, Işığın Doğası</t>
  </si>
  <si>
    <t>Madde ve Dalga Arasındaki İlişki (De Broglie Dalga Boyu)</t>
  </si>
  <si>
    <t>Görüntüleme Teknolojileri</t>
  </si>
  <si>
    <t>Yarı İletken Teknolojisi</t>
  </si>
  <si>
    <t>Süper İletkenler</t>
  </si>
  <si>
    <t>Lazer Işını ve Lazer Teknolojisi</t>
  </si>
  <si>
    <t>Fizik Bilimi, Madde ve Isı</t>
  </si>
  <si>
    <t>Fizik Bilimi, Uygulama ve Alt Alanları</t>
  </si>
  <si>
    <t>Fiziksel Niceliklerin Sınıflandırılması</t>
  </si>
  <si>
    <t>Bilim Araştırma Merkezleri</t>
  </si>
  <si>
    <t>Kütle ve Hacim Hesabı</t>
  </si>
  <si>
    <t>Özkütle</t>
  </si>
  <si>
    <t>Adezyon ve Kohezyon</t>
  </si>
  <si>
    <t>Isı, Sıcaklık Kavramları ve Termometreler</t>
  </si>
  <si>
    <t>Sıcaklık Değişimi, Hal Değişimi</t>
  </si>
  <si>
    <t>Isı Alışverişi ve Isıl Denge</t>
  </si>
  <si>
    <t>Isının Yayılması ve Isı İletim Hızı</t>
  </si>
  <si>
    <t>Isı Yalıtımı, Hissedilen Sıcaklık, Küresel Isınma</t>
  </si>
  <si>
    <t>Basınç</t>
  </si>
  <si>
    <t>Katı Basıncı</t>
  </si>
  <si>
    <t>Durgun Sıvıların Basıncı</t>
  </si>
  <si>
    <t>Durgun Gazların Basıncı</t>
  </si>
  <si>
    <t>Atmosfer Basıncı</t>
  </si>
  <si>
    <t>Hareketli Akışkanların Basıncı</t>
  </si>
  <si>
    <t>Basıncın Hal Değişimine Etkisi</t>
  </si>
  <si>
    <t>Kaldırma Kuvvetinin Değişkenleri</t>
  </si>
  <si>
    <t>Gazların Kaldırma Kuvveti</t>
  </si>
  <si>
    <t>Vektörler</t>
  </si>
  <si>
    <t>Vektörlerin Özellikleri ve Vektörel İşlemler</t>
  </si>
  <si>
    <t>Doğrusal Hareket</t>
  </si>
  <si>
    <t>Hareket, Hareketin Göreceliliği ve Sınıflandırılması</t>
  </si>
  <si>
    <t>Konum, Yol, Yer Değiştirme, Sürat ve Hız Kavramları</t>
  </si>
  <si>
    <t>Bir Boyutta Sabit İvmeli Hareket</t>
  </si>
  <si>
    <t>Bağıl Hareket</t>
  </si>
  <si>
    <t>Tek ve İki Boyutta Bağıl Hareket</t>
  </si>
  <si>
    <t>Irmak Problemleri</t>
  </si>
  <si>
    <t>Kuvvet</t>
  </si>
  <si>
    <t>Kuvvetin Etkileri, Temas Gerektiren ve Gerektirmeyen Kuvvetler</t>
  </si>
  <si>
    <t>Dengelenmiş ve Dengelenmemiş Kuvvetler</t>
  </si>
  <si>
    <t>Dört Temel Kuvvet</t>
  </si>
  <si>
    <t>Sürtünme Kuvveti</t>
  </si>
  <si>
    <t>Canlıların Enerji İhtiyacı ve Canlıların Enerji Dönüşümü</t>
  </si>
  <si>
    <t>Enerji Kaynakları ve Enerji Çeşitleri</t>
  </si>
  <si>
    <t>Enerji Tasarrufu ve Verim</t>
  </si>
  <si>
    <t>Mıknatısın İtme - Çekme Kuvveti</t>
  </si>
  <si>
    <t>Dünya'nın Manyetik Alanı</t>
  </si>
  <si>
    <t>Optik ve Dalgalar</t>
  </si>
  <si>
    <t>Aydınlanma</t>
  </si>
  <si>
    <t>Gölge</t>
  </si>
  <si>
    <t>Yansıma ve Düzlem Aynalar</t>
  </si>
  <si>
    <t>Küresel Aynaların Özellikleri ve Küresel Aynalarda Yansıma</t>
  </si>
  <si>
    <t>Küresel Aynalarda Görüntü</t>
  </si>
  <si>
    <t>Kırılma</t>
  </si>
  <si>
    <t>Renk</t>
  </si>
  <si>
    <t>Dalgaların Temel Değişkenleri</t>
  </si>
  <si>
    <t>Yay Dalgalarında Hız, Sabit ve Serbest Uçtan Yansıma</t>
  </si>
  <si>
    <t>Yay Dalgalarının Girişimi, Aynı Anda Yansıması ve İletimi</t>
  </si>
  <si>
    <t>Su Dalgalarında Hız, Frekans, Periyot &amp; Stroboskop</t>
  </si>
  <si>
    <t>Su Dalgalarının Düz ve Parabolik Engelden Yansıması</t>
  </si>
  <si>
    <t>Su Dalgalarında Kırılması</t>
  </si>
  <si>
    <t>Ses Dalgaları</t>
  </si>
  <si>
    <t>Deprem Dalgaları</t>
  </si>
  <si>
    <t>Kütle Çekim Kuvvetinin Değişkenleri</t>
  </si>
  <si>
    <t>TYT-AYT</t>
  </si>
  <si>
    <t>Newton'ın Hareket Yasaları</t>
  </si>
  <si>
    <t>Newton'ın Eylemsizlik Yasası</t>
  </si>
  <si>
    <t>Newton'ın Temel Yasası (Kuvvet, İvme, Kütle İlişkisi)</t>
  </si>
  <si>
    <t>Newton'ın Etki-Tepki Yasası</t>
  </si>
  <si>
    <t xml:space="preserve">İş, Enerji, Mekanik Enerji ve Güç Kavramları </t>
  </si>
  <si>
    <t>İş İle Enerji Arasındaki İlişki</t>
  </si>
  <si>
    <t>Yay Kuvveti ve Esneklik Potansiyel Enerjisi</t>
  </si>
  <si>
    <t>Sürtünmesiz  Sistemlerde Enerji Korunumu</t>
  </si>
  <si>
    <t>Sürtünmeli  Sistemlerde Enerji Korunumu</t>
  </si>
  <si>
    <t>Manyetik Özellikler ve Mıknatısların Manyetik Alan Çizgileri</t>
  </si>
  <si>
    <t>Akım Geçen Düz Telin Manyetik Alanı</t>
  </si>
  <si>
    <t>Elektromıknatıs</t>
  </si>
  <si>
    <t>Üçgenin Ağırlık Merkezinin Koordinatları</t>
  </si>
  <si>
    <t>Üstel ve Logaritmik Fonksiyonlar</t>
  </si>
  <si>
    <t>Üstel ve Logaritmik Fonksiyonları Gerçek Hayat Durumlarını Modelleme</t>
  </si>
  <si>
    <t>Üstel Fonksiyon</t>
  </si>
  <si>
    <t>Üslü İfadeler ve Denklemler</t>
  </si>
  <si>
    <t>Üçgenler</t>
  </si>
  <si>
    <t>Tam Sayılarda EKOK, EBOB</t>
  </si>
  <si>
    <t>Üçgende Açılar</t>
  </si>
  <si>
    <t>Üçgende Eşlik</t>
  </si>
  <si>
    <t>Üçgende Benzerlik</t>
  </si>
  <si>
    <t>Üçgende Kenar Orta Dikme ve Yükseklik</t>
  </si>
  <si>
    <t>Üçgende Yardımcı Elemanlar</t>
  </si>
  <si>
    <t>Üçgende Açıortay</t>
  </si>
  <si>
    <t>Üçgende Kenarortay</t>
  </si>
  <si>
    <t>Üçgende Açı Kenar Bağıntıları</t>
  </si>
  <si>
    <t>Üçgenin Alanı</t>
  </si>
  <si>
    <t>Deyimler</t>
  </si>
  <si>
    <t>Ünlemler</t>
  </si>
  <si>
    <t>Kök-Gövde Kavramı</t>
  </si>
  <si>
    <t>Elektrik ve Manyetizma</t>
  </si>
  <si>
    <t>Elektrostatik</t>
  </si>
  <si>
    <t>Elektriklenme ve Elektriklenme Çeşitleri</t>
  </si>
  <si>
    <t>Elektroskop</t>
  </si>
  <si>
    <t>Bir Boyutta Coulomb Kuvveti</t>
  </si>
  <si>
    <t>İki Boyutta Coulomb Kuvveti</t>
  </si>
  <si>
    <t>Elektrik Akımı</t>
  </si>
  <si>
    <t>Akım, Potansiyel Fark, Direnç Kavramları</t>
  </si>
  <si>
    <t>Ohm Kanunu ve Dirençlerin Bağlanması</t>
  </si>
  <si>
    <t>Üreteçlerin Bağlanması ve Pil Ömrü</t>
  </si>
  <si>
    <t xml:space="preserve">Elektriksel Enerji ve Güç  </t>
  </si>
  <si>
    <t>Lambalı Devreler</t>
  </si>
  <si>
    <t>Elektrik Akımının Tehlikelerine Karşı Alınan Önlemler</t>
  </si>
  <si>
    <t>Elektrik Alan</t>
  </si>
  <si>
    <t>Elektrik Alan Kavramı ve Bir Boyutta Elektrik Alan</t>
  </si>
  <si>
    <t>Noktasal Yüklerin İki ve Üç Boyutta Elektrik Alanı</t>
  </si>
  <si>
    <t>Elektriksel Potansiyel</t>
  </si>
  <si>
    <t>Noktasal Yüklerin Elektriksel Potansiyel Enerjisi</t>
  </si>
  <si>
    <t>Noktasal Yüklerin Elektriksel Potansiyeli</t>
  </si>
  <si>
    <t>Potansiyel Fark, Eş Potansiyel Yüzeyler ve Elektriksel İş</t>
  </si>
  <si>
    <t>Paralel Levhalar</t>
  </si>
  <si>
    <t>Paralel Levhalar Arasındaki Düzgün Elektrik Alan ve Potansiyel</t>
  </si>
  <si>
    <t>Düzgün Elektrik Alandaki Yüklü Taneciklerin Dengesi</t>
  </si>
  <si>
    <t>Paralel Levhalar Arasında Yüklü Taneciklerin Hareketi</t>
  </si>
  <si>
    <t>Sığaçlar (Kondansatörler)</t>
  </si>
  <si>
    <t>Sığacın Bağlı Olduğu Değişkenler</t>
  </si>
  <si>
    <t>Sığa, Yük ve Potansiyel Fark Arasındaki İlişki</t>
  </si>
  <si>
    <t>Modern Fizik</t>
  </si>
  <si>
    <t>Özel Görelilik</t>
  </si>
  <si>
    <t>Michelson - Morley Deneyi, Özel Görelilik Kuramı</t>
  </si>
  <si>
    <t>Göreli Uzunluk ve Göreli Zaman Kavramları</t>
  </si>
  <si>
    <t>Kütle - Enerji Eşdeğerliği</t>
  </si>
  <si>
    <t>Kuantum Fiziğine Giriş</t>
  </si>
  <si>
    <t>Siyah Cisim Işıması</t>
  </si>
  <si>
    <t>Fotoelektrik Olay</t>
  </si>
  <si>
    <t>Foton ve Fotoelektrik Olay İle İlgili Kavramlar</t>
  </si>
  <si>
    <t>Maksimum Kinetik Enerji - Frekans Grafiği, Eşik Enerjisi ve Fotoelektrik Denklem</t>
  </si>
  <si>
    <t>Akım - Gerilim Grafiği, Doyma ve Durdurma Gerilimleri</t>
  </si>
  <si>
    <t>Varlık Felsefesinin Konusu ve Problemleri</t>
  </si>
  <si>
    <t>Bilgi Felsefesinin Konusu ve Problemleri</t>
  </si>
  <si>
    <t>Bilim Felsefesinin Konusu ve Problemleri</t>
  </si>
  <si>
    <t xml:space="preserve">Ahlak Felsefesinin Konusu ve Problemleri </t>
  </si>
  <si>
    <t>Din Felsefesinin Konusu ve Problemleri</t>
  </si>
  <si>
    <t xml:space="preserve">Siyaset Felsefesinin Konusu ve Problemleri </t>
  </si>
  <si>
    <t xml:space="preserve">Sanat Felsefesinin Konusu ve Problemleri </t>
  </si>
  <si>
    <t>Çokgenlerde Açılar</t>
  </si>
  <si>
    <t>Sayısal Yetenek Problemleri</t>
  </si>
  <si>
    <t>İslam Felsefesi'nde Bazı Felsefi Görüşler</t>
  </si>
  <si>
    <t>Geometri</t>
  </si>
  <si>
    <t>Trigonometrik Oranlar</t>
  </si>
  <si>
    <t>Katı Cisimler</t>
  </si>
  <si>
    <t>Yenilebilir Yağ Türleri</t>
  </si>
  <si>
    <t>K12 KAZANIM</t>
  </si>
  <si>
    <t>KAZANIM KODU</t>
  </si>
  <si>
    <t>KOD</t>
  </si>
  <si>
    <t>Brnaş</t>
  </si>
  <si>
    <t>Sinif</t>
  </si>
  <si>
    <t>Ünite Adı</t>
  </si>
  <si>
    <t>Kazanım Adı</t>
  </si>
  <si>
    <t>K12</t>
  </si>
  <si>
    <t>FELSEFEYİ TANIMA</t>
  </si>
  <si>
    <t>FELSEFE İLE DÜŞÜNME</t>
  </si>
  <si>
    <t>FELSEFENİN TEMEL KONULARI VE PROBLEMLERİ</t>
  </si>
  <si>
    <t>Varlık Felsefesinin Konusunu ve Problemleri</t>
  </si>
  <si>
    <t>Bilgi Felsefesinin Konusunu ve Problemleri</t>
  </si>
  <si>
    <t>Bilim Felsefesinin Konusunu ve Problemleri</t>
  </si>
  <si>
    <t xml:space="preserve">Ahlak Felsefesinin Konusunu ve Problemleri </t>
  </si>
  <si>
    <t>Din Felsefesinin Konusunu ve Problemleri</t>
  </si>
  <si>
    <t xml:space="preserve">Siyaset Felsefesinin Konusunu ve Problemleri </t>
  </si>
  <si>
    <t xml:space="preserve">Sanat Felsefesinin Konusunu ve Problemleri </t>
  </si>
  <si>
    <t>FELSEFİ OKUMA VE YAZMA</t>
  </si>
  <si>
    <t>MÖ 6. YÜZYIL-MS 2. YÜZYIL FELSEFESİ</t>
  </si>
  <si>
    <t>MS 2. YÜZYIL-MS 15. YÜZYIL FELSEFESİ</t>
  </si>
  <si>
    <t>15. YÜZYIL-17. YÜZYIL FELSEFESİ</t>
  </si>
  <si>
    <t>18. YÜZYIL-19. YÜZYIL FELSEFESİ</t>
  </si>
  <si>
    <t>20. YÜZYIL FELSEFESİ</t>
  </si>
  <si>
    <t>Piskoloji</t>
  </si>
  <si>
    <t>PSİKOLOJİ BİLİMİNİ TANIYALIM</t>
  </si>
  <si>
    <t>PSİKOLOJİNİN TEMEL SÜREÇLERİ</t>
  </si>
  <si>
    <t>ÖĞRENME - BELLEK - DÜŞÜNME</t>
  </si>
  <si>
    <t>RUH SAĞLIĞININ TEMELLERİ</t>
  </si>
  <si>
    <t>SOSYOLOJİYE GİRİŞ</t>
  </si>
  <si>
    <t>BİREY VE TOPLUM</t>
  </si>
  <si>
    <t>TOPLUMSAL YAPI</t>
  </si>
  <si>
    <t>TOPLUMSAL DEĞİŞME VE GELİŞME</t>
  </si>
  <si>
    <t>TOPLUM VE KÜLTÜR</t>
  </si>
  <si>
    <t>TOPLUMSAL KURUMLAR</t>
  </si>
  <si>
    <t>MANTIĞA GİRİŞ</t>
  </si>
  <si>
    <t>KLASİK MANTIK</t>
  </si>
  <si>
    <t>MANTIK VE DİL</t>
  </si>
  <si>
    <t>SEMBOLİK MANTIK</t>
  </si>
  <si>
    <t>KİMYA BİLİMİ</t>
  </si>
  <si>
    <t>ATOM VE PERİYODİK SİSTEM</t>
  </si>
  <si>
    <t>KİMYASAL TÜRLER ARASI ETKİLEŞİMLER</t>
  </si>
  <si>
    <t>MADDENİN HALLERİ</t>
  </si>
  <si>
    <t>DOĞA VE KİMYA</t>
  </si>
  <si>
    <t>KİMYANIN TEMEL KANUNLARI VE KİMYASAL HESAPLAMALAR</t>
  </si>
  <si>
    <t>KARIŞIMLAR</t>
  </si>
  <si>
    <t>ASİTLER, BAZLAR VE TUZLAR</t>
  </si>
  <si>
    <t>KİMYA HER YERDE</t>
  </si>
  <si>
    <t>Yenilenebilir Yağ Türleri</t>
  </si>
  <si>
    <t>MODERN ATOM TEORİSİ</t>
  </si>
  <si>
    <t>GAZLAR</t>
  </si>
  <si>
    <t>SIVI ÇÖZELTİLER VE ÇÖZÜNÜRLÜK</t>
  </si>
  <si>
    <t>KİMYASAL TEPKİMELERDE ENERJİ</t>
  </si>
  <si>
    <t>KİMYASAL TEPKİMELERDE HIZ</t>
  </si>
  <si>
    <t>KİMYASAL TEPKİMELERDE DENGE</t>
  </si>
  <si>
    <t>KİMYA VE ELEKTRİK</t>
  </si>
  <si>
    <t>KARBON KİMYASINA GİRİŞ</t>
  </si>
  <si>
    <t>ORGANİK BİLEŞİKLER</t>
  </si>
  <si>
    <t>ENERJİ KAYNAKLARI VE BİLİMSEL GELİŞMELER</t>
  </si>
  <si>
    <t>FİZİK BİLİMİNE GİRİŞ</t>
  </si>
  <si>
    <t>MADDE VE ÖZELLİKLERİ</t>
  </si>
  <si>
    <t>ISI VE SICAKLIK</t>
  </si>
  <si>
    <t>BASINÇ VE KALDIRMA KUVVETİ</t>
  </si>
  <si>
    <t>KUVVET VE HAREKET</t>
  </si>
  <si>
    <t>ENERJİ</t>
  </si>
  <si>
    <t>ELEKTRİK VE MANYETİZMA</t>
  </si>
  <si>
    <t>OPTİK VE DALGALAR</t>
  </si>
  <si>
    <t>OPTİK</t>
  </si>
  <si>
    <t>DALGALAR</t>
  </si>
  <si>
    <t>DALGA MEKANİĞİ</t>
  </si>
  <si>
    <t>ÇEMBERSEL HAREKET</t>
  </si>
  <si>
    <t>BASİT HARMONİK HARKET</t>
  </si>
  <si>
    <t>ATOM FİZİĞİNE GİRİŞ VE RADYOAKTİVİTE</t>
  </si>
  <si>
    <t>MODERN FİZİK</t>
  </si>
  <si>
    <t>MODERN FİZİĞİN TEKNOLOJİDEKİ UYGULAMALARI</t>
  </si>
  <si>
    <t>TARİH VE ZAMAN</t>
  </si>
  <si>
    <t>İNSANLIĞIN İLK DÖNEMLERİ</t>
  </si>
  <si>
    <t>ORTA ÇAĞ’DA DÜNYA</t>
  </si>
  <si>
    <t>İLK VE ORTA ÇAĞLARDA TÜRK DÜNYASI</t>
  </si>
  <si>
    <t>İSLAM MEDENİYETİNİN DOĞUŞU</t>
  </si>
  <si>
    <t>TÜRKLERİN İSLAMİYET’İ KABULÜ VE İLK TÜRK İSLAM DEVLETLERİ</t>
  </si>
  <si>
    <t>YERLEŞME VE DEVLETLEŞME SÜRECİNDE SELÇUKLU TÜRKİYESİ</t>
  </si>
  <si>
    <t>BEYLİKTEN DEVLETE OSMANLI SİYASETİ (1302-1453)</t>
  </si>
  <si>
    <t>DEVLETLEŞME SÜRECİNDE SAVAŞÇILAR VE ASKERLER</t>
  </si>
  <si>
    <t>BEYLİKTEN DEVLETE OSMANLI MEDENİYETİ</t>
  </si>
  <si>
    <t>DÜNYA GÜCÜ OSMANLI (1453-1595)</t>
  </si>
  <si>
    <t>SULTAN VE OSMANLI MERKEZ TEŞKİLATI</t>
  </si>
  <si>
    <t>KLASİK ÇAĞDA OSMANLI TOPLUM DÜZENİ</t>
  </si>
  <si>
    <t>DEĞİŞEN DÜNYA DENGELERİ KARŞISINDA OSMANLI SİYASETİ (1595-1774)</t>
  </si>
  <si>
    <t>DEĞİŞİM ÇAĞINDA AVRUPA VE OSMANLI</t>
  </si>
  <si>
    <t>ULUSLARARASI İLİŞKİLERDE DENGE STRATEJİSİ (1774-1914)</t>
  </si>
  <si>
    <t>DEVRİMLER ÇAĞINDA DEĞİŞEN DEVLET-TOPLUM İLİŞKİLERİ</t>
  </si>
  <si>
    <t>SERMAYE VE EMEK</t>
  </si>
  <si>
    <t>XIX VE XX. YÜZYILDA DEĞİŞEN GÜNDELİK HAYAT</t>
  </si>
  <si>
    <t>XX. YÜZYIL BAŞLARINDA OSMANLI DEVLETİ VE DÜNYA</t>
  </si>
  <si>
    <t>MİLLÎ MÜCADELE</t>
  </si>
  <si>
    <t>ATATÜRKÇÜLÜK VE TÜRK İNKILABI</t>
  </si>
  <si>
    <t>İKİ SAVAŞ ARASINDAKİ DÖNEMDE TÜRKİYE VE DÜNYA</t>
  </si>
  <si>
    <t>II. DÜNYA SAVAŞI SÜRECİNDE TÜRKİYE VE DÜNYA</t>
  </si>
  <si>
    <t>II. DÜNYA SAVAŞI SONRASINDA TÜRKİYE VE DÜNYA</t>
  </si>
  <si>
    <t>TOPLUMSAL DEVRİM ÇAĞINDA DÜNYA VE TÜRKİYE</t>
  </si>
  <si>
    <t>XXI. YÜZYILIN EŞİĞİNDE TÜRKİYE VE DÜNYA</t>
  </si>
  <si>
    <t>YAŞAM BİLİMİ BİYOLOJİ</t>
  </si>
  <si>
    <t>HÜCRE</t>
  </si>
  <si>
    <t>CANLILAR DÜNYASI</t>
  </si>
  <si>
    <t>HÜCRE BÖLÜNMELERİ</t>
  </si>
  <si>
    <t>KALITIMIN GENEL İLKELERİ</t>
  </si>
  <si>
    <t>EKOSİSTEM EKOLOJİSİ VE GÜNCEL ÇEVRE SORUNLARI</t>
  </si>
  <si>
    <t>İNSAN FİZYOLOJİSİ</t>
  </si>
  <si>
    <t>KOMÜNİTE VE POPÜLASYON EKOLOJİSİ</t>
  </si>
  <si>
    <t>GENETİK ŞİFRE VE PROTEİN SENTEZİ</t>
  </si>
  <si>
    <t>CANLILIK VE ENERJİ</t>
  </si>
  <si>
    <t>BİTKLERİN YAPISI</t>
  </si>
  <si>
    <t>CANLILAR VE ÇEVRE</t>
  </si>
  <si>
    <t>DOĞA VE İNSAN, COĞRAFYA</t>
  </si>
  <si>
    <t>DÜNYA'NIN ŞEKLİ VE HAREKETLERİ</t>
  </si>
  <si>
    <t>COĞRAFİ KONUM</t>
  </si>
  <si>
    <t>HARİTA BİLGİSİ</t>
  </si>
  <si>
    <t>İKLİM BİLGİSİ</t>
  </si>
  <si>
    <t>YERLEŞME, NÜFUS VE GÖÇ</t>
  </si>
  <si>
    <t>BÖLGELER</t>
  </si>
  <si>
    <t>İNSAN VE DOĞAL ÇEVRE</t>
  </si>
  <si>
    <t>YERİN ŞEKİLLENMESİ</t>
  </si>
  <si>
    <t>SU, TOPRAK VE BİTKİ</t>
  </si>
  <si>
    <t>EKONOMİK FAALİYETLER</t>
  </si>
  <si>
    <t>ULAŞIM AĞLARI</t>
  </si>
  <si>
    <t>AFETLER</t>
  </si>
  <si>
    <t>EKOSİSTEM VE MADDE DÖNGÜSÜ</t>
  </si>
  <si>
    <t>NÜFUS POLİTİKALARI VE ŞEHİRLERİN FONKSİYONLARI</t>
  </si>
  <si>
    <t>EKONOMİK FAALİYETLER VE DOĞAL KAYNAKLAR</t>
  </si>
  <si>
    <t>TÜRKİYE'DE EKONOMİK FAALİYETLER</t>
  </si>
  <si>
    <t>KÜLTÜR BÖLGELERİ</t>
  </si>
  <si>
    <t>KÜRESEL TİCARET, TURİZM</t>
  </si>
  <si>
    <t>ÜLKELER</t>
  </si>
  <si>
    <t>ULUSLARARASI ÖRGÜTLER</t>
  </si>
  <si>
    <t>ÇEVRE SORUNLARI</t>
  </si>
  <si>
    <t>DOĞANIN EKSTREMLERİ, DOĞA VE DEĞİŞİM</t>
  </si>
  <si>
    <t>ŞEHİRLEŞME, SANAYİ VE GÖÇ</t>
  </si>
  <si>
    <t>TÜRKİYE'DE İŞLEVSEL BÖLGELER  VE KALKINMA PROJELERİ</t>
  </si>
  <si>
    <t>JEOPOLİTİK KONUM, ENERJİ HATLARI, ÇATIŞMA BÖLGELERİ</t>
  </si>
  <si>
    <t>ÇEVRE SORUNLARININ ÇÖZÜMLERİ</t>
  </si>
  <si>
    <t>Din Kültürü ve Ahlak Bilgisi</t>
  </si>
  <si>
    <t>BİLGİ VE İNANÇ</t>
  </si>
  <si>
    <t>DİN VE İSLAM</t>
  </si>
  <si>
    <t>İSLAM VE İBADET</t>
  </si>
  <si>
    <t>GENÇLİK VE DEĞERLER</t>
  </si>
  <si>
    <t>GÖNÜL COĞRAFYAMIZ</t>
  </si>
  <si>
    <t>ALLAH İNSAN İLİŞKİSİ</t>
  </si>
  <si>
    <t>HZ. MUHAMMED (S.A.V.) VE GENÇLİK</t>
  </si>
  <si>
    <t>DİN VE HAYAT</t>
  </si>
  <si>
    <t>AHLAKİ TUTUM VE DAVRANIŞLAR</t>
  </si>
  <si>
    <t>İSLAM DÜŞÜNCESİNDE İTİKADİ, SİYASİ VE FIKHİ YORUMLAR</t>
  </si>
  <si>
    <t>DÜNYA VE AHİRET</t>
  </si>
  <si>
    <t>KUR’AN’A GÖRE HZ. MUHAMMED</t>
  </si>
  <si>
    <t>KUR’AN’DA BAZI KAVRAMLAR</t>
  </si>
  <si>
    <t>İNANÇLA İLGİLİ MESELELER</t>
  </si>
  <si>
    <t>YAHUDİLİK VE HIRİSTİYANLIK</t>
  </si>
  <si>
    <t>İSLAM VE BİLİM</t>
  </si>
  <si>
    <t>ANADOLU’DA İSLAM</t>
  </si>
  <si>
    <t>İSLAM DÜŞÜNCESİNDE TASAVVUFİ YORUMLAR</t>
  </si>
  <si>
    <t>GÜNCEL DİNÎ MESELELER</t>
  </si>
  <si>
    <t>HİNT VE ÇİN DİNLERİ</t>
  </si>
  <si>
    <t>MANTIK</t>
  </si>
  <si>
    <t>Tanım, aksiyom, teorem ve ispat kavramları</t>
  </si>
  <si>
    <t>Önermeler ve bileşik önermeler</t>
  </si>
  <si>
    <t>KÜMELER</t>
  </si>
  <si>
    <t>Kümelerle çözülen problemler ve gerçek hayat problemleri</t>
  </si>
  <si>
    <t>Kümelerde temel kavramlar kümelerde işlemler</t>
  </si>
  <si>
    <t>İki kümenin kartezyen çarpımıyla ilgili işlemler</t>
  </si>
  <si>
    <t>Kümelerde yapılan işlemlerle mantıkta kullanılan semboller arasındaki ilişkilendirmeler</t>
  </si>
  <si>
    <t>DENKLEM VE EŞİTSİZLİKLER</t>
  </si>
  <si>
    <t>Bölünebilme kuralları</t>
  </si>
  <si>
    <t>Üslü ifadeler ve denklemler</t>
  </si>
  <si>
    <t>Köklü ifadeler ve denklemler</t>
  </si>
  <si>
    <t>Oran ve orantı</t>
  </si>
  <si>
    <t>Birinci dereceden iki bilinmeyenli denklem sistemleri</t>
  </si>
  <si>
    <t>Birinci dereceden iki bilinmeyenli eşitsizlik sistemleri</t>
  </si>
  <si>
    <t xml:space="preserve">Sayı kümeleri </t>
  </si>
  <si>
    <t>Tam sayılarda EKOK, EBOB</t>
  </si>
  <si>
    <t>Gerçek hayatta periyodik olarak tekrar eden durumları içeren problemler</t>
  </si>
  <si>
    <t>Birinci dereceden denklemler</t>
  </si>
  <si>
    <t>Birinci dereceden eşitsizlikler</t>
  </si>
  <si>
    <t>Açık, kapalı ve yarı açık aralık kavramları ile bunların gösterimleri</t>
  </si>
  <si>
    <t>Oran, orantı kavramlarının kullanıldığı problemler</t>
  </si>
  <si>
    <t>Rutin olmayan problem</t>
  </si>
  <si>
    <t>ÜÇGENLER</t>
  </si>
  <si>
    <t>Temel kavramlar ve Doğruda Açılar</t>
  </si>
  <si>
    <t>Üçgende açılar</t>
  </si>
  <si>
    <t>Üçgende eşlik</t>
  </si>
  <si>
    <t>Üçgende benzerlik</t>
  </si>
  <si>
    <t>Üçgende kenar orta dikme ve yükseklik</t>
  </si>
  <si>
    <t>Üçgende yardımcı elemanlar</t>
  </si>
  <si>
    <t>Üçgende açıortay</t>
  </si>
  <si>
    <t>Üçgende kenarortay</t>
  </si>
  <si>
    <t>Üçgende açı kenar bağıntıları</t>
  </si>
  <si>
    <t>Üçgenin alanı</t>
  </si>
  <si>
    <t>Üçgende temel çizimler</t>
  </si>
  <si>
    <t>VERİ</t>
  </si>
  <si>
    <t>Verilerin grafikle gösterilmesi</t>
  </si>
  <si>
    <t>Merkezî eğilim ve yayılım ölçüleri</t>
  </si>
  <si>
    <t>SAYMA VE OLASILIK</t>
  </si>
  <si>
    <t>Pascal üçgenini ve binom açılımını</t>
  </si>
  <si>
    <t>Olayların gerçekleşme sayısını toplama ve çarpma yöntemlerini kullanarak hesaplama</t>
  </si>
  <si>
    <t>FONKSİYONLAR</t>
  </si>
  <si>
    <t>İki fonksiyonun bileşkesi</t>
  </si>
  <si>
    <t>Fonksiyonların grafikleri</t>
  </si>
  <si>
    <t>Fonksiyon kavramı ve gösterimi</t>
  </si>
  <si>
    <t>Bir fonksiyonun tersi</t>
  </si>
  <si>
    <t>POLİNOMLAR</t>
  </si>
  <si>
    <t>Rasyonel ifadelerin sadeleştirilmesi</t>
  </si>
  <si>
    <t>İKİNCİ DERECEDEN DENKLEMLER</t>
  </si>
  <si>
    <t>İkinci dereceden bir bilinmeyenli denklemin kökleri ile katsayıları arasındaki ilişkiler</t>
  </si>
  <si>
    <t>Karmaşık sayı</t>
  </si>
  <si>
    <t>DÖRTGENLER VE ÇOKGENLER</t>
  </si>
  <si>
    <t>Özel dörtgenler</t>
  </si>
  <si>
    <t>UZAY GEOMETRİ</t>
  </si>
  <si>
    <t>TRİGONOMETRİ</t>
  </si>
  <si>
    <t>Toplam Ve Fark Formülleri</t>
  </si>
  <si>
    <t>ANALİTİK GEOMETRİ</t>
  </si>
  <si>
    <t>Noktanın analitik incelenmesi</t>
  </si>
  <si>
    <t>Çemberin analitik incelenmesi</t>
  </si>
  <si>
    <t>Analitik düzlemde doğru ile çember</t>
  </si>
  <si>
    <t>İçten Ve Dıştan Bölen Nokta</t>
  </si>
  <si>
    <t>Analitik düzlemde İki çemberin Birbirlerine Göre Durumu</t>
  </si>
  <si>
    <t>FONKSİYONLARDA UYGULAMALAR</t>
  </si>
  <si>
    <t>İkinci dereceden bir değişkenli fonksiyonun grafiği (Parabol)</t>
  </si>
  <si>
    <t>Fonksiyonların Dönüşümleri (öteleme, simetri, dönüşüm)</t>
  </si>
  <si>
    <t>Fonksiyonun grafik ve tablo temsilini kullanarak problem çözme</t>
  </si>
  <si>
    <t>DENKLEM VE EŞİTSİZLİK SİSTEMLERİ</t>
  </si>
  <si>
    <t>İkinci dereceden iki bilinmeyenli denklem sistemleri</t>
  </si>
  <si>
    <t>İkinci dereceden bir bilinmeyenli eşitsizlikler ve eşitsizlik sistemleri</t>
  </si>
  <si>
    <t>ÇEMBER VE DAİRE</t>
  </si>
  <si>
    <t>Çemberde temel çizimler</t>
  </si>
  <si>
    <t>Üçgenin Çevrel Çemberi Ve Sinüs Teoremi</t>
  </si>
  <si>
    <t>OLASILIK</t>
  </si>
  <si>
    <t>Koşullu olasılık</t>
  </si>
  <si>
    <t>Deneysel ve teorik olasılık</t>
  </si>
  <si>
    <t>ÜSTEL VE LOGARİTMİK FONKSİYONLAR</t>
  </si>
  <si>
    <t>Üstel ve logaritmik fonksiyonları gerçek hayat durumlarını modelleme</t>
  </si>
  <si>
    <t>DİZİLER</t>
  </si>
  <si>
    <t>Diziler yardımıyla gerçek hayat durumları ile ilgili problemler</t>
  </si>
  <si>
    <t>Aritmetik ve geometrik diziler</t>
  </si>
  <si>
    <t>DÖNÜŞÜMLER</t>
  </si>
  <si>
    <t>LİMİT-TÜREV</t>
  </si>
  <si>
    <t>Maksimum ve minimum problemleri</t>
  </si>
  <si>
    <t>Türevi yardımıyla bir fonksiyonun grafiğini çizmek</t>
  </si>
  <si>
    <t>İNTEGRAL</t>
  </si>
  <si>
    <t>Belirli integral ile alan hesabı</t>
  </si>
  <si>
    <t>DİLİN İŞLEVLERİ</t>
  </si>
  <si>
    <t>TÜRK DİLİNİN TARİHÎ GELİŞİMİ</t>
  </si>
  <si>
    <t>ANLAM BİLGİSİ</t>
  </si>
  <si>
    <t>SÖZCÜK ANLAMI</t>
  </si>
  <si>
    <t xml:space="preserve">Deyimler </t>
  </si>
  <si>
    <t>CÜMLE ANLAMI</t>
  </si>
  <si>
    <t>PARAGRAF</t>
  </si>
  <si>
    <t>DİL BİLGİSİ</t>
  </si>
  <si>
    <t>SÖZCÜK TÜRLERİ</t>
  </si>
  <si>
    <t>ünlemler</t>
  </si>
  <si>
    <t>FİİLLER</t>
  </si>
  <si>
    <t>FİİLİMSİLER</t>
  </si>
  <si>
    <t>EKLER</t>
  </si>
  <si>
    <t>Kök - Gövde Kavramı</t>
  </si>
  <si>
    <t>SÖZCÜK YAPISI</t>
  </si>
  <si>
    <t>KELİME GRUPLARI</t>
  </si>
  <si>
    <t>CÜMLE ÖGELERİ</t>
  </si>
  <si>
    <t>FİİL ÇATISI</t>
  </si>
  <si>
    <t>CÜMLE ÇEŞİTLERİ</t>
  </si>
  <si>
    <t>ANLATIM BOZUKLUKLARI</t>
  </si>
  <si>
    <t>YAZIM KURALLARI</t>
  </si>
  <si>
    <t>SES BİLGİSİ</t>
  </si>
  <si>
    <t>NOKTALAMA İŞARETLERİ</t>
  </si>
  <si>
    <t>SÖZEL AKIL YÜRÜTME</t>
  </si>
  <si>
    <t>GİRİŞ</t>
  </si>
  <si>
    <t>EDEBİYAT</t>
  </si>
  <si>
    <t>KARMA DİL BİLGİSİ</t>
  </si>
  <si>
    <t>ŞİİR</t>
  </si>
  <si>
    <t>TİYATRO</t>
  </si>
  <si>
    <t>DÜZYAZI TÜRLERİ</t>
  </si>
  <si>
    <t>SÖZLÜ ANLATIM TÜRLERİ</t>
  </si>
  <si>
    <t>İSLAMİYET'İN KABULÜNDEN ÖNCEKİ TÜRK EDEBİYATI</t>
  </si>
  <si>
    <t>İSLAMÎ DÖNEMDE İLK DİL VE EDEBİYAT ÜRÜNLERİ</t>
  </si>
  <si>
    <t>İslamî Dönemde İlk Dil ve Edebiyat ürünleri</t>
  </si>
  <si>
    <t>HALK EDEBİYATI</t>
  </si>
  <si>
    <t>DİVAN EDEBİYATI</t>
  </si>
  <si>
    <t>BATI EDEBİYATI</t>
  </si>
  <si>
    <t>EDEBİYAT AKIMLARI</t>
  </si>
  <si>
    <t>DÜNYA EDEBİYATI</t>
  </si>
  <si>
    <t>TÜRKİYE DIŞINDAKİ TÜRK EDEBİYATININ TEMSİLCİLERİ</t>
  </si>
  <si>
    <t>BATI ETKİSİNDE GELİŞEN TÜRK EDEBİYATI</t>
  </si>
  <si>
    <t>TANZİMAT EDEBİYATI</t>
  </si>
  <si>
    <t>SERVETİFÜNUN EDEBİYATI</t>
  </si>
  <si>
    <t>FECRİATİ EDEBİYATI</t>
  </si>
  <si>
    <t xml:space="preserve">Fecriati Topluluğu </t>
  </si>
  <si>
    <t>MİLLÎ EDEBİYAT</t>
  </si>
  <si>
    <t xml:space="preserve">Millî Edebiyat Dönemi </t>
  </si>
  <si>
    <t>CUMHURİYET EDEBİYATI</t>
  </si>
  <si>
    <t xml:space="preserve">Cumhuriyet Dönemi Saf (Öz) Şiir Anlayışı </t>
  </si>
  <si>
    <t xml:space="preserve">Cumhuriyet Dönemi Türk Edebiyatı </t>
  </si>
  <si>
    <t>TÜRK EDEBİYATININ TARİHİ DÖNEMLERİ</t>
  </si>
  <si>
    <t>Tarih ve Zaman</t>
  </si>
  <si>
    <t>İlk Çağ’da Göçler ve İlk Çağ’ın Tüccar Kavimleri</t>
  </si>
  <si>
    <t>İnsanlığın İlk Dönemleri</t>
  </si>
  <si>
    <t>Orta Çağ’da Siyasi Yapılar</t>
  </si>
  <si>
    <t>Orta Çağ’da Ordu</t>
  </si>
  <si>
    <t>Orta Çağ’da Dünya</t>
  </si>
  <si>
    <t>Avrasya’da İlk Türk İzleri</t>
  </si>
  <si>
    <t>İç Asya’da Kurulan Türk Devletleri ve Kültür Medeniyeti</t>
  </si>
  <si>
    <t>Kavimler Göçü ve Avrupa Hunları</t>
  </si>
  <si>
    <t>Diğer Türk Devlet ve Toplulukları</t>
  </si>
  <si>
    <t>İlk ve Orta Çağlarda Türk Dünyası</t>
  </si>
  <si>
    <t>İslamiyet’in Doğduğu Dönemde Dünya</t>
  </si>
  <si>
    <t>İslam Devleti’nin Kültür ve Medeniyeti</t>
  </si>
  <si>
    <t>İslam Medeniyetinin Doğuşu</t>
  </si>
  <si>
    <t>Türklerin İslamiyet’i Kabulü</t>
  </si>
  <si>
    <t>İslamiyet’in Türk Devlet ve Toplum Yapısına Etkisi</t>
  </si>
  <si>
    <t>Türklerin İslamiyet’i Kabulü ve İlk Türk İslam Devletleri</t>
  </si>
  <si>
    <t>Anadolu’nun İlk Fatihleri</t>
  </si>
  <si>
    <t>Türkiye Selçukluları ve Kültür Medeniyeti</t>
  </si>
  <si>
    <t>Anadolu’da Moğol İstilası</t>
  </si>
  <si>
    <t>Yerleşme ve Devletleşme Sürecinde Selçuklu Türkiyesi</t>
  </si>
  <si>
    <t>Osmanlı Devleti’nin Kuruluşuyla İlgili Görüşler</t>
  </si>
  <si>
    <t>Anadolu Türk Birliğini Sağlama Faaliyetleri</t>
  </si>
  <si>
    <t>Beylikten Devlete Osmanlı Siyaseti (1302-1453)</t>
  </si>
  <si>
    <t>Beylik Dönemi’nde Osmanlı’nın Askerî Gücü</t>
  </si>
  <si>
    <t>Devletleşme Sürecinde Savaşçılar ve Askerler</t>
  </si>
  <si>
    <t>Anadolu’nun Kandilleri</t>
  </si>
  <si>
    <t>Osmanlı Devleti’nde Askerî Sınıf</t>
  </si>
  <si>
    <t>Türk Dünyasında Yetişmiş Bazı Bilim İnsanları</t>
  </si>
  <si>
    <t>Osmanlı El Sanatları</t>
  </si>
  <si>
    <t>Beylikten Devlete Osmanlı Medeniyeti</t>
  </si>
  <si>
    <t>1520-1595 Yılları Arasındaki  Siyasi Gelişmeler</t>
  </si>
  <si>
    <t>Osmanlı’nın Gücü ve Stratejik Rakipleri</t>
  </si>
  <si>
    <t>Denizlerde Hâkimiyet Mücadelesi</t>
  </si>
  <si>
    <t>Coğrafi Keşifler ve Etkileri</t>
  </si>
  <si>
    <t>Dünya Gücü Osmanlı (1453-1595)</t>
  </si>
  <si>
    <t>Topkapı Sarayı ve Divân-I Hümâyun</t>
  </si>
  <si>
    <t>Sultan ve Osmanlı Merkez Teşkilatı</t>
  </si>
  <si>
    <t>Osmanlı’da Toprak Mülkiyeti ve Çifthane Sistemi</t>
  </si>
  <si>
    <t>Osmanlı’da Vakıf Müessesesi</t>
  </si>
  <si>
    <t>Klasik Çağda Osmanlı Toplum Düzeni</t>
  </si>
  <si>
    <t>1595-1700 Yılları Arasındaki Siyasi Gelişmeler</t>
  </si>
  <si>
    <t>XVIII. Yüzyıl Siyasi Ortamında Osmanlı Devleti</t>
  </si>
  <si>
    <t>Westphalıa Barışı’ndan Modern Devletler Hukukuna</t>
  </si>
  <si>
    <t>Değişen Dünya Dengeleri Karşısında Osmanlı Siyaseti (1595-1774)</t>
  </si>
  <si>
    <t>Yenı Çağ Avrupası’nda Meydana Gelen Gelişmeler</t>
  </si>
  <si>
    <t>Osmanlı Sosyo-Ekonomik Yapısında Değışiklikler</t>
  </si>
  <si>
    <t>Osmanlı Devleti’nde İsyanlar ve Düzeni Koruma Çabaları</t>
  </si>
  <si>
    <t>Lale Devri (1718-1730)</t>
  </si>
  <si>
    <t>Osmanlı İlim ve İrfan Erleri</t>
  </si>
  <si>
    <t>Değişim Çağında Avrupa ve Osmanlı</t>
  </si>
  <si>
    <t>Osmanlı Devleti’nin Siyasi Varlığına Yönelık Tehditler</t>
  </si>
  <si>
    <t>Mehmet Alı Paşa’nın Güç Kazanması</t>
  </si>
  <si>
    <t>Osmanlı-Rusya Rekabeti (1768-1914)</t>
  </si>
  <si>
    <t>Üçlü İttifak ve Üçlü İtilaf Oluşumları</t>
  </si>
  <si>
    <t>Uluslararası İlişkilerde Denge Stratejisi (1774-1914)</t>
  </si>
  <si>
    <t>Devrimler ve Değışimler</t>
  </si>
  <si>
    <t>Osmanlı Devleti’nde Modern Orduya Geçiş</t>
  </si>
  <si>
    <t>Osmanlı Devleti’nde Demokratikleşme Süreci</t>
  </si>
  <si>
    <t>Osmanlı Devleti’nde Darbeler</t>
  </si>
  <si>
    <t xml:space="preserve">Osmanlı Devleti’nde Fikir Akımları </t>
  </si>
  <si>
    <t>Devrimler Çağında Değişen Devlet-Toplum İlişkileri</t>
  </si>
  <si>
    <t>Osmanlı Devleti’nde Sanayileşme Çabaları</t>
  </si>
  <si>
    <t>Osmanlıda Ekonomiyi Düzeltme Çabaları</t>
  </si>
  <si>
    <t>Sermaye ve Emek</t>
  </si>
  <si>
    <t>XIX ve XX. Yüzyılda Değişen Gündelik Hayat</t>
  </si>
  <si>
    <t>Mustafa Kemal’in Hayatı</t>
  </si>
  <si>
    <t>XX. Yüzyıl Başlarında Osmanlı Devleti ve Dünya</t>
  </si>
  <si>
    <t>Mudanya’dan Lozan’a</t>
  </si>
  <si>
    <t>Millî Mücadele</t>
  </si>
  <si>
    <t>Hukuk Alanındaki İnkılaplar</t>
  </si>
  <si>
    <t>Sağlık Alanındaki Çalışmalar</t>
  </si>
  <si>
    <t>Atatürkçülük ve Türk İnkılabı</t>
  </si>
  <si>
    <t>İki Dünya Savaşı Arasındaki Dönemde Meydana Gelen Gelişmeler</t>
  </si>
  <si>
    <t>İki Savaş Arasındaki Dönemde Türkiye ve Dünya</t>
  </si>
  <si>
    <t>II. Dünya Savaşı’nın Sonuçları</t>
  </si>
  <si>
    <t>II. Dünya Savaşı Sürecinde Türkiye ve Dünya</t>
  </si>
  <si>
    <t>1950’li Yıllarda Türkiye</t>
  </si>
  <si>
    <t>II. Dünya Savaşı Sonrasında Türkiye ve Dünya</t>
  </si>
  <si>
    <t>1960 Sonrası Türkiye’de Yaşanan Gelişmeler</t>
  </si>
  <si>
    <t>Toplumsal Devrim Çağında Dünya ve Türkiye</t>
  </si>
  <si>
    <t>1990 Sonrası Türkiye’deki Gelişmeler</t>
  </si>
  <si>
    <t>XXI. Yüzyılın Eşiğinde Türkiye ve Dünya</t>
  </si>
  <si>
    <t>v4</t>
  </si>
  <si>
    <t>Doğa ve İnsan</t>
  </si>
  <si>
    <t>Coğrafyanın Konusu ve Bölümleri, Önemi ve Tarihi Gelişimi</t>
  </si>
  <si>
    <t>Dünya'nın Şekli ve Sonuçları</t>
  </si>
  <si>
    <t>Atmosfer, Hava Durumu ve İklim</t>
  </si>
  <si>
    <t>Yerleşmeyi Etkileyen Faktörler, Yerleşme Doku ve Tipleri</t>
  </si>
  <si>
    <t>Türkiye'de Yerleşmeler</t>
  </si>
  <si>
    <t>Bölge Kavramı ve Türleri</t>
  </si>
  <si>
    <t>Doğal Çevreyi Kullanma</t>
  </si>
  <si>
    <t>Doğal Ortama İnsan Etkileri</t>
  </si>
  <si>
    <t>Dünya'nın İç Yapısı, Levha Hareketleri ve Jeolojik Zamanlar</t>
  </si>
  <si>
    <t>Su Kaynakları</t>
  </si>
  <si>
    <t>Topraklar</t>
  </si>
  <si>
    <t>Bitkiler</t>
  </si>
  <si>
    <t>Dünya'da Nüfusun Değişimi ve Dağılışı</t>
  </si>
  <si>
    <t>Türkiye'de Nüfusun Değişimi ve Dağılışı</t>
  </si>
  <si>
    <t>Türkiye Nüfusunun Yapısal Özellikleri</t>
  </si>
  <si>
    <t>Göçler</t>
  </si>
  <si>
    <t>Türkiye'de Göçler</t>
  </si>
  <si>
    <t>Ekosistemlerin Unsurları, Enerji Akışı ve Madde Döngüleri</t>
  </si>
  <si>
    <t>Türkiye'deki Nüfus Politikaları ve Nüfusun Geleceği</t>
  </si>
  <si>
    <t>Şehirlerin Tarihsel Gelişimi, Fonksiyonu ve Etki Alanları</t>
  </si>
  <si>
    <t>Türkiye'de Şehirlerin Fonksiyonları ve Kırsal Yerleşmeler</t>
  </si>
  <si>
    <t>Doğal Kaynak - Ekonomi İlişkisi</t>
  </si>
  <si>
    <t>Türkiye'nin Ekonomi Politikaları ve Ekonominin Sektörel Dağılımı</t>
  </si>
  <si>
    <t>Türk ve Anadolu Kültürünün Özellikleri</t>
  </si>
  <si>
    <t>Küresel Ticaret (Ham Madde, Üretim ve Pazar)</t>
  </si>
  <si>
    <t>Atıklar ve Geri Dönüşüm</t>
  </si>
  <si>
    <t>Doğa ve Değişim, Küresel İklim Değişimi</t>
  </si>
  <si>
    <t>Şehirleşme, Sanayi ve Göç Etkileşimi, Geleceğin Dünyası</t>
  </si>
  <si>
    <t>Ulaşımı Etkileyen Faktörler</t>
  </si>
  <si>
    <t>Ulaşımın Yerleşme ve Ekonomiye Etkisi</t>
  </si>
  <si>
    <t>Türkiye'de Ulaşım Sistemleri</t>
  </si>
  <si>
    <t>Türkiye'de İç Ticaret ve Tarihi Ticaret Yolları</t>
  </si>
  <si>
    <t>Türkiye'nin Turizm Potansiyeli ve Politikaları</t>
  </si>
  <si>
    <t>Türkiye'nin Jeopolitik Konumu ve Türk Kültürü Havzası</t>
  </si>
  <si>
    <t>Teknolojik Gelişmelerin Kültürel ve Ekonomik Etkileri</t>
  </si>
  <si>
    <t>Gelişmişlik Seviyesini Etkileyen Faktörler ve Gelişmişlik Düzeyine Göre Ülkeler</t>
  </si>
  <si>
    <t>Sınırlı Kaynaklar ve Doğal Kaynak Kullanımı</t>
  </si>
  <si>
    <t>Derişim Birimleri ppm, Mol kesri</t>
  </si>
  <si>
    <t>Çözünürlüğe Etki Eden Faktörler (Kçç)</t>
  </si>
  <si>
    <t>Çözeltilerin Yoğunluğu</t>
  </si>
  <si>
    <t>Kısmi Basınçlar Türünden Denge Sabiti</t>
  </si>
  <si>
    <t>HESS Yasası ve Denge Sabiti</t>
  </si>
  <si>
    <t>Nernst Denklemi ile Pil Gerilimi Hesaplama</t>
  </si>
  <si>
    <t>Tek ve Çift Sayılar</t>
  </si>
  <si>
    <t>Pozitif ve Negatif Sayılar</t>
  </si>
  <si>
    <t>Ardışık Sayılar ve Sonlu Toplamları</t>
  </si>
  <si>
    <t>Asal Sayılar</t>
  </si>
  <si>
    <t>Doğal Sayılarda Bölme</t>
  </si>
  <si>
    <t>Birinci dereceden iki bilinmeyenli denklemler</t>
  </si>
  <si>
    <t>Birinci dereceden iki bilinmeyenli eşitsizlikler</t>
  </si>
  <si>
    <t>Birinci dereceden iki bilinmeyenli eşitsizliklerin grafik gösterimi</t>
  </si>
  <si>
    <t>1. Ve 2. Turevin Anlamı</t>
  </si>
  <si>
    <t>10 Tabandaki Bir Sayının Başka Bir Tabana Göre Yazılması</t>
  </si>
  <si>
    <t>2 Bilinmeyenli Doğrusal Denklem Sistemlerinin Çözümü</t>
  </si>
  <si>
    <t>2. Dereceden Denklem Sistemi</t>
  </si>
  <si>
    <t>2. Dereceden Denklem Sistemlerinin Grafikle Çözümü</t>
  </si>
  <si>
    <t>2. Dereceden Denkleme Dönüştürme</t>
  </si>
  <si>
    <t>2. Dereceden Denklemin Karmaşık Kökleri</t>
  </si>
  <si>
    <t>3 Bilinmeyenli Doğrusal Denklem Sistemlerinin Çözümü</t>
  </si>
  <si>
    <t>Açık Önermeler ve Doğruluk Kümesi</t>
  </si>
  <si>
    <t>Açık Önermeler, Niceleyiciler, İspat Kavramları</t>
  </si>
  <si>
    <t>Açıklık</t>
  </si>
  <si>
    <t>Açıklık Karışık Problemler</t>
  </si>
  <si>
    <t>Açılarına Göre Üçgenler</t>
  </si>
  <si>
    <t>Ağaç Şeması Oluşturma</t>
  </si>
  <si>
    <t>Ağırlıklı Ortalama</t>
  </si>
  <si>
    <t>Alan Hesabı</t>
  </si>
  <si>
    <t>Alışveriş Problemleri</t>
  </si>
  <si>
    <t>Alt Küme İşlemi</t>
  </si>
  <si>
    <t>Alt Küme Problemleri</t>
  </si>
  <si>
    <t>Alt Küme, Özalt Küme</t>
  </si>
  <si>
    <t>Alt Ve Üst Çeyrek</t>
  </si>
  <si>
    <t>Araba ve Konut Kredisi</t>
  </si>
  <si>
    <t>Aralarında Asal Sayılar</t>
  </si>
  <si>
    <t>Araştırma Konusuna Uygun Veri Elde Etme</t>
  </si>
  <si>
    <t>Araştırma Sorularıyla Veri Toplama</t>
  </si>
  <si>
    <t>Ardışık Öteleme Ve Yansımalar</t>
  </si>
  <si>
    <t>Ardışık Sayılar, Ardışık Sayıların Toplamı</t>
  </si>
  <si>
    <t>Aritmetik Dizi</t>
  </si>
  <si>
    <t>Aritmetik Diziler</t>
  </si>
  <si>
    <t>Aritmetik Ortalama</t>
  </si>
  <si>
    <t xml:space="preserve">Aritmetik Ortalama </t>
  </si>
  <si>
    <t>Aritmetik Ortalama Karışık Problemler</t>
  </si>
  <si>
    <t>Artan Ve Azalan Fonksiyonlar</t>
  </si>
  <si>
    <t>Artan, Azalan Ve Sabit Fonksiyon</t>
  </si>
  <si>
    <t>Asal Çarpanlara Ayırma</t>
  </si>
  <si>
    <t xml:space="preserve">Asal Sayılar </t>
  </si>
  <si>
    <t>Asimptotlar</t>
  </si>
  <si>
    <t>Aynı veya Farklı Birimlerdeki İki Çokluğun Birbirine Oranı</t>
  </si>
  <si>
    <t>Ayrık Olaylar</t>
  </si>
  <si>
    <t>Ayrık Olaylar Ve Ayrık Olmayan Olaylar</t>
  </si>
  <si>
    <t>Ayrık Olaylara Örnekler</t>
  </si>
  <si>
    <t>Ayrık Olayların Olasalığı</t>
  </si>
  <si>
    <t>Ayrık Olmayan Olaylar</t>
  </si>
  <si>
    <t>Ayrık Olmayan Olaylara Örnekler</t>
  </si>
  <si>
    <t>Ayrık Olmayan Olayların Olasılığı</t>
  </si>
  <si>
    <t>Bağımlı Olaylar</t>
  </si>
  <si>
    <t>Bağımlı Ve Bağımsız Değişkenler</t>
  </si>
  <si>
    <t>Bağımlı ve Bağımsız Olayların Tanımı</t>
  </si>
  <si>
    <t>Bağımsız Olaylar</t>
  </si>
  <si>
    <t>Basit Cebirsel İfadelerin Anlamı</t>
  </si>
  <si>
    <t>Basit Kesir</t>
  </si>
  <si>
    <t>Basit Kesir Kadarı Verilen Çokluğun Tamamını Bulma</t>
  </si>
  <si>
    <t>Basit Kesirlere Ayırma</t>
  </si>
  <si>
    <t>Basit Kesirlere Ayırma Yöntemi İle İntegral Alma</t>
  </si>
  <si>
    <t>Basit Olasılık Problemleri</t>
  </si>
  <si>
    <t>Basit Olayların Olasılığı</t>
  </si>
  <si>
    <t>Basit Olayların Olma Olasılığı</t>
  </si>
  <si>
    <t>Belirli İntegral Ve Uygulamaları</t>
  </si>
  <si>
    <t>Belirli İntegralin Birinci Temel Teoremi</t>
  </si>
  <si>
    <t>Belirli İntegralin İkinci Temel Teoremi</t>
  </si>
  <si>
    <t>Belirli İntegralin Özellikleri</t>
  </si>
  <si>
    <t>Belirli İntegralin Uygulamaları</t>
  </si>
  <si>
    <t>Benzerlik</t>
  </si>
  <si>
    <t>Benzerlik Oranı</t>
  </si>
  <si>
    <t>Bileşik Kesir</t>
  </si>
  <si>
    <t>Bileşik Olayların Olasılığı</t>
  </si>
  <si>
    <t>Bileşik Olayların Olasılıkları</t>
  </si>
  <si>
    <t>Bileşik Orantı</t>
  </si>
  <si>
    <t>Bileşik Ve Tam Sayılı Kesirler</t>
  </si>
  <si>
    <t>Bileşke Fonksiyonun Türevi</t>
  </si>
  <si>
    <t>Bilimsel Gösterim</t>
  </si>
  <si>
    <t>Bilinçli Tüketici Aritmetiği</t>
  </si>
  <si>
    <t>Bilinmeyeni Bulma</t>
  </si>
  <si>
    <t>Bilinmeyeni Bulma Problemleri</t>
  </si>
  <si>
    <t>Binom Açılımı Yapma</t>
  </si>
  <si>
    <t>Binom Açılımın Özellikleri</t>
  </si>
  <si>
    <t>Binom Açılımının İstenen Terimini Bulma</t>
  </si>
  <si>
    <t>Bir Bilinmeyenli Denklemler</t>
  </si>
  <si>
    <t>Bir Bilinmeyenli Rasyonel Denklem Problemleri</t>
  </si>
  <si>
    <t>Bir Bilinmeyenli Rasyonel Denklemler</t>
  </si>
  <si>
    <t>Bir Çokluğu Belirli Bir Yüzde İle Artırma</t>
  </si>
  <si>
    <t>Bir Çokluğu Belirli Bir Yüzde İle Azaltma</t>
  </si>
  <si>
    <t>Bir Çokluğu Diğer Bir Çokluğun Yüzdesi Olarak Hesaplama</t>
  </si>
  <si>
    <t>Bir Çokluğun Belirtilen Bir Yüzdesine Karşılık Gelen Miktarı Bulma</t>
  </si>
  <si>
    <t>Bir Çokluğun İstenilen Basit Kesir Kadarını Bulma</t>
  </si>
  <si>
    <t>Bir Çokluğun Yüzdesi</t>
  </si>
  <si>
    <t>Bir Doğal Sayı İle Bir Cebirsel İfadeyi Çarpma</t>
  </si>
  <si>
    <t>Bir Doğal Sayı İle Bir Kesri Çarpma</t>
  </si>
  <si>
    <t>Bir Doğal Sayı İle Bir Kesri Toplama</t>
  </si>
  <si>
    <t>Bir Doğal Sayıdan Bir Kesri Çıkarma</t>
  </si>
  <si>
    <t>Bir Doğal Sayıyı Bir Birim Kesre, Bir Birim Kesri Bir Doğal Sayıya Bölme</t>
  </si>
  <si>
    <t>Bir Doğal Sayıyı Bir Kesre, Bir Kesri Bir Doğal Sayıya Bölme</t>
  </si>
  <si>
    <t>Bir Fonksiyonun Belirsiz İntegrali</t>
  </si>
  <si>
    <t>Bir Fonksiyonun Bir Aralıkta Türevlenebilirliği</t>
  </si>
  <si>
    <t>Bir Fonksiyonun Dönüm Noktası</t>
  </si>
  <si>
    <t>Bir Fonksiyonun Grafiğinin Bir Noktasındaki Normalinin Denklemi</t>
  </si>
  <si>
    <t>Bir Fonksiyonun Grafiğinin Bir Noktasındaki Teğetinin Denklemi</t>
  </si>
  <si>
    <t>Bir Fonksiyonun Yerel Ekstremum Noktaları İle Türevinin İlişkisi</t>
  </si>
  <si>
    <t>Bir Gerçek Sayının Logaritması</t>
  </si>
  <si>
    <t>Bir Karmaşık Sayının Eşleniği</t>
  </si>
  <si>
    <t>Bir Karmaşık Sayının Eşleniğini Ve Modülünü Bulma, Düzlemde Gösterme</t>
  </si>
  <si>
    <t>Bir Kesrin Genişletilmesi veya Sadeleştirilmesi</t>
  </si>
  <si>
    <t>Bir Noktadaki 1. Turevin Yorumu</t>
  </si>
  <si>
    <t>Bir Noktanın Bir Noktaya Göre Konumu</t>
  </si>
  <si>
    <t>Bir Olayın Olma Olasılığı</t>
  </si>
  <si>
    <t>Bir Polinomun Sıfırı (Kökü)</t>
  </si>
  <si>
    <t>Bir Reel Sayının Üssü</t>
  </si>
  <si>
    <t>Bir Sayıyı Kök İçine Alma Yada Kök Dışına Çıkarma</t>
  </si>
  <si>
    <t>Bir Tam Sayının Tam Bölenleri Sayısı</t>
  </si>
  <si>
    <t>Bir Tamsayının Pozitif Tamsayı Bölenleri</t>
  </si>
  <si>
    <t>Bir Veri Grubuna Ait Açıklık</t>
  </si>
  <si>
    <t xml:space="preserve">Bir Veri Grubuna Ait Aritmetik Ortalama </t>
  </si>
  <si>
    <t>Bir Yüzdeyi Kesir veya Ondalık Gösterimle İfade Etme</t>
  </si>
  <si>
    <t>Birbirine Oranı Verilen İki Çokluktan Biri Verildiğinde Diğerini Bulma</t>
  </si>
  <si>
    <t>Bire Bir Fonksiyon</t>
  </si>
  <si>
    <t>Birim (Özdeşlik) Fonksiyonu</t>
  </si>
  <si>
    <t>Birim Dönüştürme (Km/Sa, Km/Sn, M/Dk, …)</t>
  </si>
  <si>
    <t>Birim Fiyat</t>
  </si>
  <si>
    <t>Birim Kesirleri Sayı Doğrusunda Gösterme</t>
  </si>
  <si>
    <t>Birim Kesirleri Sıralama</t>
  </si>
  <si>
    <t>Birinci Derceden Eşitsizlikleri Çözme</t>
  </si>
  <si>
    <t>Birinci Dereceden Bir Bilinmeyenli Denklemler</t>
  </si>
  <si>
    <t>Birinci Dereceden Bir Bilinmeyenli Eşitsizlikler</t>
  </si>
  <si>
    <t>Birinci Dereceden İki Bilinmeyenli Denklemler</t>
  </si>
  <si>
    <t>Birinci Dereceden İki Bilinmeyenli Denklemler Ve Eşitsizlikler</t>
  </si>
  <si>
    <t xml:space="preserve">Birinci Dereceden İki Bilinmeyenli Eşitsizlikler  </t>
  </si>
  <si>
    <t>Birleşim İşlemi</t>
  </si>
  <si>
    <t>Boş Küme</t>
  </si>
  <si>
    <t>Boş Küme, Evrensel Küme</t>
  </si>
  <si>
    <t>Bölme İşlemi</t>
  </si>
  <si>
    <t>Bölme İşleminde Kalanı Yorumlama (Bölme Kesir İlişkisi)</t>
  </si>
  <si>
    <t>Bölünebilme</t>
  </si>
  <si>
    <t xml:space="preserve">Bölünebilme </t>
  </si>
  <si>
    <t>Bütçe Oluşturma</t>
  </si>
  <si>
    <t>Cebirsel İfadeler</t>
  </si>
  <si>
    <t>Cebirsel İfadeler Ve Özdeşlikler</t>
  </si>
  <si>
    <t>Cebirsel İfadelere Giriş</t>
  </si>
  <si>
    <t>Cebirsel İfadeleri Çarpma</t>
  </si>
  <si>
    <t>Cebirsel İfadeleri Çıkarma</t>
  </si>
  <si>
    <t>Cebirsel İfadeleri Farklı Biçimlerde Yazma</t>
  </si>
  <si>
    <t>Cebirsel İfadeleri Toplama</t>
  </si>
  <si>
    <t>Cebirsel İfadelerin Çarpımı</t>
  </si>
  <si>
    <t>Cebirsel İfadelerle Toplama ve Çıkarma İşlemleri</t>
  </si>
  <si>
    <t>Cebirsel İfadenin Farklı Değerleri</t>
  </si>
  <si>
    <t>Cisimlerin Farklı Yönlerden Görünümleri</t>
  </si>
  <si>
    <t>Cisimlerin Görünümleri</t>
  </si>
  <si>
    <t>Çarpanlar ve Katlar</t>
  </si>
  <si>
    <t>Çarpanlara Ayırarak Kök Bulma</t>
  </si>
  <si>
    <t>Çarpanlara Ayırma  (Ortak Çarpan Parantezine Alma)</t>
  </si>
  <si>
    <t>Çarpanlara Ayırma (Gruplandırma)</t>
  </si>
  <si>
    <t>Çarpanlara Ayırma (İki Kare Farkı)</t>
  </si>
  <si>
    <t>Çarpanlara Ayırma (Tam Kare)</t>
  </si>
  <si>
    <t>Çarpım Sembolü</t>
  </si>
  <si>
    <t>Çarpma Ve Bölme İşlemlerinde Verilmeyeni Bulma</t>
  </si>
  <si>
    <t>Çarpma Yoluyla Sayma</t>
  </si>
  <si>
    <t>Çember Ve Daire</t>
  </si>
  <si>
    <t>Çemberin Uzunluğu</t>
  </si>
  <si>
    <t>Çemberin Yay Uzunluğu</t>
  </si>
  <si>
    <t>Çevre Hesabı</t>
  </si>
  <si>
    <t>Çeyrekler Açıklığı</t>
  </si>
  <si>
    <t>Çift Fonksiyon, Tek Fonksiyon Ve Grafikleri</t>
  </si>
  <si>
    <t>Çift Sayı, Tek Sayı</t>
  </si>
  <si>
    <t>Çizgi Grafiği Oluşturma, Yorumlama</t>
  </si>
  <si>
    <t>Çizgi Grafiği Ve Çizgi Grafiği Üzerinde Yorumlar</t>
  </si>
  <si>
    <t>Çokgenleri İsimlendirme</t>
  </si>
  <si>
    <t>Daire Grafikleri</t>
  </si>
  <si>
    <t>Dairesel  Permütasyon</t>
  </si>
  <si>
    <t>Dairesel Grafik Ve Dairesel Grafik Üzerinde Yorumlar</t>
  </si>
  <si>
    <t>De Morgan Kuralı</t>
  </si>
  <si>
    <t>Değişim Oranı Problemleri</t>
  </si>
  <si>
    <t>Değişken Değiştirerek Çarpanlara Ayırma</t>
  </si>
  <si>
    <t>Değişken Değiştirme Yöntemi İle İntegral Alma</t>
  </si>
  <si>
    <t>Değişkenleri Birbiri Cinsinden Yazma</t>
  </si>
  <si>
    <t>Değişme ve Birleşme Özelliği, Dağılma Özelliği</t>
  </si>
  <si>
    <t>Denk Kesirler</t>
  </si>
  <si>
    <t>Denklem Kurma</t>
  </si>
  <si>
    <t>Denklem Yazma</t>
  </si>
  <si>
    <t>Devirli Ondalık Açılımlar</t>
  </si>
  <si>
    <t>Devirli Ondalık Gösterimleri Rasyonel Sayıya Çevirme</t>
  </si>
  <si>
    <t>Dik Doğru Ve Geniş Açı</t>
  </si>
  <si>
    <t>Diskriminant İle Kök Bulma</t>
  </si>
  <si>
    <t>Dizi Olup Olmama</t>
  </si>
  <si>
    <t>Dizilerde Dört İşlem</t>
  </si>
  <si>
    <t>Dizilerin Eşitliği</t>
  </si>
  <si>
    <t>Dizinin Grafiği</t>
  </si>
  <si>
    <t>Dizinin Limiti</t>
  </si>
  <si>
    <t>Dizinin Terimleri</t>
  </si>
  <si>
    <t xml:space="preserve">Doğal Logaritma Fonksiyonu </t>
  </si>
  <si>
    <t>Doğal Sayı İle Bileşik Kesri Karşılaştırma</t>
  </si>
  <si>
    <t>Doğal Sayı Problemi</t>
  </si>
  <si>
    <t>Doğal Sayı Problemleri</t>
  </si>
  <si>
    <t>Doğal Sayılar</t>
  </si>
  <si>
    <t>Doğal Sayılar, Sayma Sayılar</t>
  </si>
  <si>
    <t>Doğal Sayılarda Üs Kavramı</t>
  </si>
  <si>
    <t>Doğal Sayılarda Zihinden Bölme</t>
  </si>
  <si>
    <t>Doğal Sayıları Bölük Ve Basamaklarına Ayırma</t>
  </si>
  <si>
    <t>Doğal Sayıları Okuma Ve Yazma</t>
  </si>
  <si>
    <t>Doğal Sayıların Çarpanları ve Katları</t>
  </si>
  <si>
    <t>Doğal Sayıların Çözümlenmesi</t>
  </si>
  <si>
    <t>Doğal Sayıların Üslü Gösterimi</t>
  </si>
  <si>
    <t>Doğal Sayılarla Bölme İşlemi</t>
  </si>
  <si>
    <t>Doğal Sayılarla Bölme İşleminin Sonucunu Tahmin Etme</t>
  </si>
  <si>
    <t>Doğal Sayılarla Bölme Problemi</t>
  </si>
  <si>
    <t>Doğal Sayılarla Çarpma İşlemi</t>
  </si>
  <si>
    <t>Doğal Sayılarla Çarpma İşleminin Sonucunu Tahmin Etme</t>
  </si>
  <si>
    <t>Doğal Sayılarla Çarpma Problemi</t>
  </si>
  <si>
    <t>Doğal Sayılarla Çıkarma İşlemi</t>
  </si>
  <si>
    <t>Doğal Sayılarla Çıkarma İşleminin Sonucunu Tahmin Etme</t>
  </si>
  <si>
    <t>Doğal Sayılarla Çıkarma Problemi</t>
  </si>
  <si>
    <t>Doğal Sayılarla İşlemler</t>
  </si>
  <si>
    <t>Doğal Sayılarla Toplama İşlemi</t>
  </si>
  <si>
    <t>Doğal Sayılarla Toplama İşleminin Sonucunu Tahmin Etme</t>
  </si>
  <si>
    <t>Doğal Sayılarla Toplama Problemi</t>
  </si>
  <si>
    <t>Doğal Sayılarla Zihinden Çarpma</t>
  </si>
  <si>
    <t>Doğal Sayılarla Zihinden Çıkarma</t>
  </si>
  <si>
    <t>Doğal Sayılarla Zihinden Toplama</t>
  </si>
  <si>
    <t>Doğru Orantı</t>
  </si>
  <si>
    <t>Doğru Orantı Problemleri</t>
  </si>
  <si>
    <t>Doğru Orantı Sabiti</t>
  </si>
  <si>
    <t>Doğru Orantılı Çokluklar</t>
  </si>
  <si>
    <t>Doğru, Doğru Parçası Ve Işın</t>
  </si>
  <si>
    <t>Doğrular Ve Açılar</t>
  </si>
  <si>
    <t>Doğrusal Denklemler</t>
  </si>
  <si>
    <t>Doğrusal Denklemlerin Grafiği (Y=Mx+N)</t>
  </si>
  <si>
    <t>Doğrusal Fonksiyon</t>
  </si>
  <si>
    <t>Doğrusal Fonksiyonlarla İlgili Uygulamalar (Değişim Oranı, Eğim)</t>
  </si>
  <si>
    <t>Doğrusal Hareketle Türevin İlişkisi</t>
  </si>
  <si>
    <t>Doğrusal İlişkiler</t>
  </si>
  <si>
    <t>Düşey Doğru Testi</t>
  </si>
  <si>
    <t>Ebob İşlemleri</t>
  </si>
  <si>
    <t>Ebob Problemleri</t>
  </si>
  <si>
    <t>Ebob ve Ekok  Problemleri</t>
  </si>
  <si>
    <t>Ekok  Problemleri</t>
  </si>
  <si>
    <t>Ekok İşlemleri</t>
  </si>
  <si>
    <t>Ekok Problemleri</t>
  </si>
  <si>
    <t xml:space="preserve">Eksenlere Paralel Olan Doğruların Grafiği </t>
  </si>
  <si>
    <t>Eksenleri Kestiği Noktalar Verilen Parabolün Denklemi</t>
  </si>
  <si>
    <t>Eş Açılar Oluşturma</t>
  </si>
  <si>
    <t>Eş Olasılıklı Çıktılar</t>
  </si>
  <si>
    <t>Eş Olumlu Örneklem Uzay Ve Olasılık Hesabı</t>
  </si>
  <si>
    <t>Eş Şekiller</t>
  </si>
  <si>
    <t>Eşit Fonksiyon</t>
  </si>
  <si>
    <t>Eşitliğin Özellikleri</t>
  </si>
  <si>
    <t>Eşitlik Modelleri</t>
  </si>
  <si>
    <t>Eşitlik ve Denklem</t>
  </si>
  <si>
    <t>Eşitsizlik Çözme</t>
  </si>
  <si>
    <t>Eşitsizlik Grafikleri</t>
  </si>
  <si>
    <t>Eşitsizlik Problemleri</t>
  </si>
  <si>
    <t>Eşitsizlik Sistemi</t>
  </si>
  <si>
    <t>Eşitsizlikler</t>
  </si>
  <si>
    <t>Eşitsizliklerin Ve Eşitsizlik Sistemlerinin Grafikle Çözümü</t>
  </si>
  <si>
    <t>Eşlik</t>
  </si>
  <si>
    <t>Eşlik Ve Benzerlik</t>
  </si>
  <si>
    <t>Evrensel Küme</t>
  </si>
  <si>
    <t>F(X) = Xn Fonksiyonunun Türevi</t>
  </si>
  <si>
    <t>F(X)=Ax +B Nin İşaretini İnceleme</t>
  </si>
  <si>
    <t>Fonksiyon Çeşitleri</t>
  </si>
  <si>
    <t>Fonksiyon Grafiğini Okuma (2 Nin Görüntüsü, 1 İn Ters Görüntüsü Gibi …)</t>
  </si>
  <si>
    <t>Fonksiyon Grafikleri ve Grafiklerde İşlemler</t>
  </si>
  <si>
    <t>Fonksiyon Türleri ve Dört İşlem</t>
  </si>
  <si>
    <t>Fonksiyonda Değer Bulma</t>
  </si>
  <si>
    <t>Fonksiyonların Bölümü</t>
  </si>
  <si>
    <t>Fonksiyonların Çarpımı</t>
  </si>
  <si>
    <t>Fonksiyonların Dönüşümleri</t>
  </si>
  <si>
    <t>Fonksiyonların Farkı</t>
  </si>
  <si>
    <t>Fonksiyonların Grafiklerinin Simetrileri</t>
  </si>
  <si>
    <t>Fonksiyonların Sıfırları</t>
  </si>
  <si>
    <t>Fonksiyonların Tanım, Değer Ve Görüntü Kümeleri</t>
  </si>
  <si>
    <t>Fonksiyonların Toplamı</t>
  </si>
  <si>
    <t>Fonksiyonların Toplamı veya Farkı</t>
  </si>
  <si>
    <t>Fonksiyonlarla İşlemler Ve Uygulamaları</t>
  </si>
  <si>
    <t>Fonksiyonun Bir Aralıktaki Sürekliliği</t>
  </si>
  <si>
    <t>Fonksiyonun Bir Noktadaki Sürekliliği</t>
  </si>
  <si>
    <t>Fonksiyonun Gösterimi</t>
  </si>
  <si>
    <t>Fonksiyonun Grafiksel Gösterimi</t>
  </si>
  <si>
    <t>Fonksiyonun Maksimum ve Minimumları ve Bunların Anlamlarının Grafik Üzerindeki Yorumu</t>
  </si>
  <si>
    <t>Fonksiyonun Pozitif, Negatif, Artan ve Azalan Olduğu Aralıklar</t>
  </si>
  <si>
    <t>Fonksiyonun Tanımı</t>
  </si>
  <si>
    <t>Genel Çarpma Kuralı</t>
  </si>
  <si>
    <t>Genel Sayı Dizileri</t>
  </si>
  <si>
    <t>Geometrik Dizi</t>
  </si>
  <si>
    <t>Geometrik Diziler</t>
  </si>
  <si>
    <t>Geometrik Ortalama</t>
  </si>
  <si>
    <t>Gerçek Sayılar</t>
  </si>
  <si>
    <t>Gerçek Sayılarda Açık Aralık</t>
  </si>
  <si>
    <t>Gerçek Sayılarda Çarpma İşleminin Özellikleri</t>
  </si>
  <si>
    <t>Gerçek Sayılarda Kapalı Aralık</t>
  </si>
  <si>
    <t>Gerçek Sayılarda Toplama İşleminin Özellikleri</t>
  </si>
  <si>
    <t>Gerçek Sayılarda Yarı Açık Aralık</t>
  </si>
  <si>
    <t>Görünümleri Verilen Cisimleri Çizme</t>
  </si>
  <si>
    <t>Grafiğ Verilen Bir Fonksiyonun Değer ve Görüntü Kümeleri</t>
  </si>
  <si>
    <t>Grafiğin X Ve Y Eksenlerini Kestiği Noktalar</t>
  </si>
  <si>
    <t>Grafik Analizi</t>
  </si>
  <si>
    <t>Grafik Yorumlama</t>
  </si>
  <si>
    <t>Grafikler ve Açıklık</t>
  </si>
  <si>
    <t>Grafikler ve Aritmetik Ortalama</t>
  </si>
  <si>
    <t>Grafikte Tanım ve Görüntü Kümesinin Bir Alt Kümesini Bulma</t>
  </si>
  <si>
    <t>Grup Genişliği</t>
  </si>
  <si>
    <t>Hacim Hesabı</t>
  </si>
  <si>
    <t>Herhangi Bir Tabanda Verilen Bir Sayının Başka Tabanda Yazılması</t>
  </si>
  <si>
    <t>Herhangi Bir Tabandaki Sayının 10 Tabanında Yazılması</t>
  </si>
  <si>
    <t>Histogram Yorumlama</t>
  </si>
  <si>
    <t>İ Nin Kuvvetleri</t>
  </si>
  <si>
    <t>İç İçe Kökler</t>
  </si>
  <si>
    <t>İçine Fonksiyon</t>
  </si>
  <si>
    <t>İki Bilinmeyenli Denklem Problemleri</t>
  </si>
  <si>
    <t>İki Bilinmeyenli Denklemler</t>
  </si>
  <si>
    <t>İki Bilinmeyenli Rasyonel Denklemler</t>
  </si>
  <si>
    <t>İki Doğal Sayının Aralarında Asal Olması</t>
  </si>
  <si>
    <t>İki Doğal Sayının En Büyük Ortak Böleni (Ebob)</t>
  </si>
  <si>
    <t>İki Doğal Sayının En Küçük Ortak Katı (Ekok)</t>
  </si>
  <si>
    <t>İki Fonksiyonun Bölümünün Türevi</t>
  </si>
  <si>
    <t>İki Fonksiyonun Çarpımının Türevi</t>
  </si>
  <si>
    <t>İki Fonksiyonun Toplam Ve Farkının Türevi</t>
  </si>
  <si>
    <t>İki Fonksiyonun Toplamının Ve Farkının İntegrali</t>
  </si>
  <si>
    <t>İki Gruba Ait İkili Sıklık Tablosu</t>
  </si>
  <si>
    <t>İki Kare Farkı</t>
  </si>
  <si>
    <t>İki Kümenin Denkliği ve Eşitliği</t>
  </si>
  <si>
    <t>İki Kümenin Farkı</t>
  </si>
  <si>
    <t>İki Küp Toplam Ve Farkı</t>
  </si>
  <si>
    <t>İki Nicelik Arasındaki İlişkinin Grafiği</t>
  </si>
  <si>
    <t>İki Rasyonel Sayı Arasına Sayı Yazma</t>
  </si>
  <si>
    <t>İki Veri Grubuna Ait Açıklık</t>
  </si>
  <si>
    <t>İki Veri Grubuna Ait Aritmetik Ortalama</t>
  </si>
  <si>
    <t>İki veri Grubunu Karşılaştırmaya Yönelik Araştırma Soruları</t>
  </si>
  <si>
    <t>İki Yönlü Koşullu Önerme</t>
  </si>
  <si>
    <t>İkinci Derece Denklem Ve Fonksiyonlarla Modellenebilen Problemler</t>
  </si>
  <si>
    <t>İkinci Dereceden Bir Bilinmeyenli Denklemi Çözmeden Köklerinin Varlığı Ve İşareti</t>
  </si>
  <si>
    <t>İkinci Dereceden Denklemlerde Kök-Katsayı İlişkileri</t>
  </si>
  <si>
    <t>İkinci Dereceden Eşitsizlikleri Çözme</t>
  </si>
  <si>
    <t>İkinci Dereceden Fonksiyonlar ve Grafikleri</t>
  </si>
  <si>
    <t>İkinci Dereceye Dönüştürülebilen Denklemler</t>
  </si>
  <si>
    <t>İndirgemeli Diziler</t>
  </si>
  <si>
    <t>İndirgenemeyen Ve Asal Polinom</t>
  </si>
  <si>
    <t>İntegral İle Hacim Hesabı</t>
  </si>
  <si>
    <t>İntegral Yardımıyla Doğrusal Hareket Problemleri Çözümü</t>
  </si>
  <si>
    <t>İrrasyonel Sayılar</t>
  </si>
  <si>
    <t>İspat Yöntemleri</t>
  </si>
  <si>
    <t>İstatistik</t>
  </si>
  <si>
    <t>İstatistikle İlgili Aritmetik Ortalama</t>
  </si>
  <si>
    <t xml:space="preserve">İşlem </t>
  </si>
  <si>
    <t>İşlem Önceliği</t>
  </si>
  <si>
    <t>Kalansız Bölünebilme Kuralları</t>
  </si>
  <si>
    <t>Kapalı Fonksiyonun Türevi</t>
  </si>
  <si>
    <t>Kâr Zarar Problemleri</t>
  </si>
  <si>
    <t>Kareden Kareköke</t>
  </si>
  <si>
    <t>Karekök Dışına Çıkarma</t>
  </si>
  <si>
    <t>Karekök İçine Alma</t>
  </si>
  <si>
    <t>Karekök İçine Alma ve Karekök Dışına Çıkarma</t>
  </si>
  <si>
    <t>Karekök Kavramı</t>
  </si>
  <si>
    <t>Karekök Tahmini</t>
  </si>
  <si>
    <t>Kareköklü Bir Sayıyı Doğal Sayı Yapan Çarpanlar</t>
  </si>
  <si>
    <t>Kareköklü İfadeler</t>
  </si>
  <si>
    <t>Kareköklü Sayılarda Bölme İşlemi</t>
  </si>
  <si>
    <t>Kareköklü Sayılarda Çarpma İşlemi</t>
  </si>
  <si>
    <t>Kareköklü Sayılarda Çıkarma İşlemi</t>
  </si>
  <si>
    <t>Kareköklü Sayılarda Toplama İşlemi</t>
  </si>
  <si>
    <t>Kareköklü Sayılarla Sıralama İşlemi</t>
  </si>
  <si>
    <t>Karmaşık Düzlem</t>
  </si>
  <si>
    <t>Karmaşık Sayı İle Çember İlişkisi</t>
  </si>
  <si>
    <t>Karmaşık Sayılar Arasındaki Uzaklık</t>
  </si>
  <si>
    <t>Karmaşık Sayılarda Bölme</t>
  </si>
  <si>
    <t>Karmaşık Sayılarda Çarpma</t>
  </si>
  <si>
    <t>Karmaşık Sayılarda Denklem Çözümü</t>
  </si>
  <si>
    <t>Karmaşık Sayılarda Modül Ve Özellikleri</t>
  </si>
  <si>
    <t>Karmaşık Sayılarda Toplama, Çıkarma</t>
  </si>
  <si>
    <t>Karmaşık Sayıların Eşitliği</t>
  </si>
  <si>
    <t>Karmaşık Sayının İmajiner (Sanal) Kısmı</t>
  </si>
  <si>
    <t>Karmaşık Sayının Kutupsal Biçimde Yazılışı</t>
  </si>
  <si>
    <t>Karmaşık Sayının Reel (Gerçek) Kısmı</t>
  </si>
  <si>
    <t>Kartezyen Çarpımın Grafiği</t>
  </si>
  <si>
    <t>Kdv Problemleri</t>
  </si>
  <si>
    <t>Kenarlarına Göre Üçgenler</t>
  </si>
  <si>
    <t>Kesikli Ve Sürekli Veriler</t>
  </si>
  <si>
    <t>Kesin ve İmkansız Olaylar</t>
  </si>
  <si>
    <t>Kesir, Ondalık ve Yüzdelik Gösterimle Belirtilen Çoklukları Karşılaştırma</t>
  </si>
  <si>
    <t>Kesirler</t>
  </si>
  <si>
    <t>Kesirlerde Bölme İşlemi</t>
  </si>
  <si>
    <t>Kesirlerde Bölme İşlemi Problemleri</t>
  </si>
  <si>
    <t>Kesirlerde Çarpma İşlemi</t>
  </si>
  <si>
    <t>Kesirlerde Çarpma İşlemi Problemleri</t>
  </si>
  <si>
    <t>Kesirlerde Çıkarma İşlemi</t>
  </si>
  <si>
    <t>Kesirlerde Çıkarma İşlemi Problemleri</t>
  </si>
  <si>
    <t>Kesirlerde Dört İşlem Problemleri</t>
  </si>
  <si>
    <t>Kesirlerde Toplama İşlemi</t>
  </si>
  <si>
    <t>Kesirlerde Toplama İşlemi Problemleri</t>
  </si>
  <si>
    <t>Kesirlerin Karşılaştırılması</t>
  </si>
  <si>
    <t>Kesirlerin Karşılaştırılması Problemleri</t>
  </si>
  <si>
    <t>Kesirlerin Ondalık Açılımları</t>
  </si>
  <si>
    <t>Kesirlerle Çıkarma</t>
  </si>
  <si>
    <t>Kesirlerle Çıkarma Problemleri</t>
  </si>
  <si>
    <t>Kesirlerle İşlemler</t>
  </si>
  <si>
    <t>Kesirlerle Toplama</t>
  </si>
  <si>
    <t>Kesirlerle Toplama Problemleri</t>
  </si>
  <si>
    <t>Kesirlerle Yapılan İşlemlerin Sonucunu Tahmin Etme</t>
  </si>
  <si>
    <t>Kesişim İşlemi</t>
  </si>
  <si>
    <t>Kısmi İntegral Alma Yöntemi İle İntegral Alma</t>
  </si>
  <si>
    <t>Kombinasyon Geometri İlişkisi</t>
  </si>
  <si>
    <t>Kombinasyon İşlemleri</t>
  </si>
  <si>
    <t>Kombinasyon Problemleri</t>
  </si>
  <si>
    <t>Kombinasyon Sayısının Özellikleri</t>
  </si>
  <si>
    <t>Koordinat Sistemi</t>
  </si>
  <si>
    <t>Koşullu Önerme</t>
  </si>
  <si>
    <t>Koşullu Önerme ve İki Yönlü Koşullu Önerme</t>
  </si>
  <si>
    <t>Köklerin Çarpımı</t>
  </si>
  <si>
    <t>Köklerin Farkı</t>
  </si>
  <si>
    <t>Köklerin Toplamı</t>
  </si>
  <si>
    <t>Köklerin Varlığı</t>
  </si>
  <si>
    <t>Köklerin Varlığını Belirleme</t>
  </si>
  <si>
    <t>Köklü Fonksiyonların Grafikleri</t>
  </si>
  <si>
    <t>Köklü Fonksiyonların Türevi</t>
  </si>
  <si>
    <t>Köklü İfade İçeren Denklemler</t>
  </si>
  <si>
    <t>Köklü İfadeler</t>
  </si>
  <si>
    <t>Köklü İfadenin Üslü İfade Biçiminde Yazılması</t>
  </si>
  <si>
    <t>Köklü Sayılarda Bölme İşlemi</t>
  </si>
  <si>
    <t>Köklü Sayılarda Çarpma İşlemi</t>
  </si>
  <si>
    <t>Köklü Sayılarda Çıkarma İşlemi</t>
  </si>
  <si>
    <t>Köklü Sayılarda Sıralama</t>
  </si>
  <si>
    <t>Köklü Sayılarda Toplama İşlemi</t>
  </si>
  <si>
    <t>Kredi Kartı Faizi</t>
  </si>
  <si>
    <t>Kuralı Verilen Bir Fonksiyonun Değer ve Görüntü Kümeleri</t>
  </si>
  <si>
    <t>Kurallı Fonksiyonların En Geniş Tanım Kümesi</t>
  </si>
  <si>
    <t>Kutu Grafiği Ve Yorumlanması</t>
  </si>
  <si>
    <t>Kümelerde Birleşim İşlemi</t>
  </si>
  <si>
    <t>Kümelerde Birleşim ve Kesişim İşlemlerinin Özellikleri</t>
  </si>
  <si>
    <t>Kümelerde Fark</t>
  </si>
  <si>
    <t>Kümelerde İşlemler</t>
  </si>
  <si>
    <t>Kümelerde İşlemler (Kesişim, Birleşimi, Fark, Tümleme)</t>
  </si>
  <si>
    <t>Kümelerde Kesişim İşlemi</t>
  </si>
  <si>
    <t>Kümelerde Tümleme</t>
  </si>
  <si>
    <t>Kümelerin Gösterimi</t>
  </si>
  <si>
    <t>Limit İle İlgili Özellikler</t>
  </si>
  <si>
    <t>Limit Kavramı, Sağdan Ve Soldan Limit</t>
  </si>
  <si>
    <t>Limitte Belirsizlik Durumları</t>
  </si>
  <si>
    <t>Logaritma Fonksiyonun Türevi</t>
  </si>
  <si>
    <t>Logaritma Fonksiyonunun Grafiği</t>
  </si>
  <si>
    <t>Logaritma Fonksiyonunun Özellikleri</t>
  </si>
  <si>
    <t>Logaritma Fonksiyonunun Tanım Kümesi</t>
  </si>
  <si>
    <t>Logaritmik Denklemler</t>
  </si>
  <si>
    <t>Logaritmik Eşitsizlikler</t>
  </si>
  <si>
    <t>Maksimum Ve Minimum Problemleri</t>
  </si>
  <si>
    <t>Mantık Kurallarının Elektrik Devrelerine Uygulanışı</t>
  </si>
  <si>
    <t>Medyan (Ortanca)</t>
  </si>
  <si>
    <t>Merkezi Eğilim Ölçülerinin Yorumlanması</t>
  </si>
  <si>
    <t>Mod (Tepe Değer)</t>
  </si>
  <si>
    <t xml:space="preserve">Modüler Aritmetik </t>
  </si>
  <si>
    <t>Modüler Aritmetik (Tekrar Eden Durumlar)</t>
  </si>
  <si>
    <t>Modüler Aritmetikte Denklem Çözümleri</t>
  </si>
  <si>
    <t>Mutlak Değer Fonksiyonu</t>
  </si>
  <si>
    <t>Mutlak Değer Fonksiyonunun Belirli İntegrali</t>
  </si>
  <si>
    <t>Mutlak Değer Fonksiyonunun Bir Noktadaki Türevi</t>
  </si>
  <si>
    <t>Mutlak Değer Fonksiyonunun Limitleri</t>
  </si>
  <si>
    <t>Mutlak Değerli Denklemler</t>
  </si>
  <si>
    <t>Mutlak Değerli Eşitsizlikler</t>
  </si>
  <si>
    <t>Mutlak Maksimum, Mutlak Minimum, Yerel Ekstremum Noktası</t>
  </si>
  <si>
    <t>N Kuvvetler Toplamı Farkı</t>
  </si>
  <si>
    <t>Negatif Üs</t>
  </si>
  <si>
    <t>Niceleyiciler</t>
  </si>
  <si>
    <t>Olasılığa Giriş</t>
  </si>
  <si>
    <t>Olasılığın Çarpma İle Bulunması</t>
  </si>
  <si>
    <t>Olasılık Çeşitleri</t>
  </si>
  <si>
    <t>Olasılık Fonksiyonu</t>
  </si>
  <si>
    <t>Olasılık Hesabı (Eş Olası Olaylar Ve Eş Olası Olmayan Olaylar)</t>
  </si>
  <si>
    <t>Olasılık Kavramları</t>
  </si>
  <si>
    <t>Olasılık Tahmini</t>
  </si>
  <si>
    <t>Olasılık Temel Kavramlar</t>
  </si>
  <si>
    <t>Olasılık Terimleri Ve Basit Olayların Oalsılığı</t>
  </si>
  <si>
    <t>Olasılık ve Geometri</t>
  </si>
  <si>
    <t>Ondalık Gösterim</t>
  </si>
  <si>
    <t>Ondalık Gösterimlerde Dört İşlem Problemleri</t>
  </si>
  <si>
    <t>Ondalık Gösterimleri 10’Un Kuvveti İle Çözümleme</t>
  </si>
  <si>
    <t>Ondalık Gösterimleri Çıkarma</t>
  </si>
  <si>
    <t>Ondalık Gösterimleri Okuma ve Yazma</t>
  </si>
  <si>
    <t>Ondalık Gösterimleri Sayı Doğrusunda Gösterme</t>
  </si>
  <si>
    <t>Ondalık Gösterimleri Sıralama</t>
  </si>
  <si>
    <t>Ondalık Gösterimleri Toplama</t>
  </si>
  <si>
    <t>Ondalık Gösterimleri, 10, 100 Ve 1000 İle Kısa Yoldan Çarpma ve Bölme</t>
  </si>
  <si>
    <t>Ondalık Gösterimlerin Basamak Adları ve Basamak Değeri</t>
  </si>
  <si>
    <t>Ondalık Kesir Yüzde İlişkisi</t>
  </si>
  <si>
    <t>Ondalık Kesirler</t>
  </si>
  <si>
    <t>Ondalık Kesirlerde Bölme İşlemi</t>
  </si>
  <si>
    <t>Ondalık Kesirlerde Bölme İşlemi Problemleri</t>
  </si>
  <si>
    <t>Ondalık Kesirlerde Çarpma İşlemi</t>
  </si>
  <si>
    <t>Ondalık Kesirlerde Çarpma İşlemi Problemleri</t>
  </si>
  <si>
    <t>Ondalık Kesirlerde Çıkarma İşlemi</t>
  </si>
  <si>
    <t>Ondalık Kesirlerde Çıkarma İşlemi Problemleri</t>
  </si>
  <si>
    <t>Ondalık Kesirlerde Toplama İşlemi</t>
  </si>
  <si>
    <t>Ondalık Kesirlerde Toplama İşlemi Problemleri</t>
  </si>
  <si>
    <t>Ondalık Kesirlerde Yapılan İşlemlerin Sonucunu Tahmin Etme</t>
  </si>
  <si>
    <t>Ondalık Kesirlerin Çözümlenmesi</t>
  </si>
  <si>
    <t>Ondalık Kesirlerin Karekökü</t>
  </si>
  <si>
    <t>Ondalık Kesirlerin Karşılaştırılması Problemleri</t>
  </si>
  <si>
    <t>Ondalık Kesirlerin Sıralaması</t>
  </si>
  <si>
    <t>Ondalık Kesirlerin Yuvarlaması</t>
  </si>
  <si>
    <t xml:space="preserve">Onluk Logaritma Fonksiyonu </t>
  </si>
  <si>
    <t xml:space="preserve">Onluk Ve Doğal Logaritma Fonksiyonu </t>
  </si>
  <si>
    <t>Oran</t>
  </si>
  <si>
    <t>Oran - Orantı</t>
  </si>
  <si>
    <t xml:space="preserve">Oran Orantı </t>
  </si>
  <si>
    <t>Oran Problemleri</t>
  </si>
  <si>
    <t>Oran Ve Orantı</t>
  </si>
  <si>
    <t>Oranda Çokluklardan Birinin 1 Olması Durumunda Diğerinin Alacağı Değer</t>
  </si>
  <si>
    <t>Orantı</t>
  </si>
  <si>
    <t>Orantı Problemleri</t>
  </si>
  <si>
    <t>Orantının Özellikleri</t>
  </si>
  <si>
    <t>Orijinden Geçen Doğruların Grafiği (Y=Mx)</t>
  </si>
  <si>
    <t>Ortak Çarpan Parantezi</t>
  </si>
  <si>
    <t>Ortalama Değişim Hızı</t>
  </si>
  <si>
    <t>Ortanca Değer</t>
  </si>
  <si>
    <t>Öklit Algoritması</t>
  </si>
  <si>
    <t>Ölçek</t>
  </si>
  <si>
    <t>Ölçme ( Kroki, Plan, Ölçek)</t>
  </si>
  <si>
    <t>Örten Fonksiyon</t>
  </si>
  <si>
    <t>Örüntü Oluşturma</t>
  </si>
  <si>
    <t>Örüntüler</t>
  </si>
  <si>
    <t>Örüntülüler ve İlişkiler</t>
  </si>
  <si>
    <t>Öteleme</t>
  </si>
  <si>
    <t>Özdeşlikler (İki Kare Farkı)</t>
  </si>
  <si>
    <t>Özdeşlikler (Tam Kare)</t>
  </si>
  <si>
    <t>Özdeşliklere Giriş</t>
  </si>
  <si>
    <t>Özel Sayı Dizileri</t>
  </si>
  <si>
    <t>Özel Sayı Örüntüleri</t>
  </si>
  <si>
    <t>Parabolün Denklemini Bulma</t>
  </si>
  <si>
    <t>Parabolün Eksenleri Kestiği Noktalar</t>
  </si>
  <si>
    <t>Parabolün En Büyük Ve En Küçük Değeri</t>
  </si>
  <si>
    <t>Parabolün Grafigi</t>
  </si>
  <si>
    <t>Parabolün Simetri Ekseni</t>
  </si>
  <si>
    <t>Parabolün Tepe Noktası</t>
  </si>
  <si>
    <t>Parametrik Fonksiyonun Türevi</t>
  </si>
  <si>
    <t>Parantezli İşlemler</t>
  </si>
  <si>
    <t>Parçalı Fonksiyonlar</t>
  </si>
  <si>
    <t>Parçalı Fonksiyonların Belirli İntegrali</t>
  </si>
  <si>
    <t>Parçalı Fonksiyonların Grafiği Ve Uygulamaları</t>
  </si>
  <si>
    <t>Parçalı Fonksiyonların Grafikleri (Mutlak Değer Dahil)</t>
  </si>
  <si>
    <t>Parçalı Fonksiyonların Ve Mutlak Değer Fonksiyonunun Limitleri</t>
  </si>
  <si>
    <t>Parçalı Fonksiyonun Bir Noktadaki Türevi</t>
  </si>
  <si>
    <t>Pascal Üçgeni, Binom Açılımı</t>
  </si>
  <si>
    <t>Paskal Özdeşliği</t>
  </si>
  <si>
    <t>Paydaları Eşit Veya Birinin Paydası Diğerinin Katı Olan Kesirleri Sıralama</t>
  </si>
  <si>
    <t>Paydası 100 Olan Kesirleri Yüzde Sembolü İle Yazma</t>
  </si>
  <si>
    <t>Paydayı Rasyonel Yapma</t>
  </si>
  <si>
    <t>Periyodik Olarak Tekrar Eden Durumları İçeren Problemler</t>
  </si>
  <si>
    <t>Pi Sayısı</t>
  </si>
  <si>
    <t>Plan ve Ölçek</t>
  </si>
  <si>
    <t>Polinom Denklemlerin Çözümü</t>
  </si>
  <si>
    <t>Polinom Fonksiyonlarının Grafikleri</t>
  </si>
  <si>
    <t>Polinom Fonksiyonlarının Limitleri</t>
  </si>
  <si>
    <t>Polinom Ve Rasyonel Denklemlerin Çözüm Kümeleri</t>
  </si>
  <si>
    <t xml:space="preserve">Polinomda Bölme İşlemi Yapmadan Kalan Bulma </t>
  </si>
  <si>
    <t>Polinomda Değer Bulma (P(1), P(X +1) Gibi..)</t>
  </si>
  <si>
    <t>Polinomlar Çıkarma</t>
  </si>
  <si>
    <t>Polinomlar Toplama</t>
  </si>
  <si>
    <t>Polinomlarda Bölme</t>
  </si>
  <si>
    <t>Polinomlarda Çarpma</t>
  </si>
  <si>
    <t>Polinomlarda Ebob</t>
  </si>
  <si>
    <t>Polinomlarda Ekok</t>
  </si>
  <si>
    <t>Polinomlarda Kalan Bulma</t>
  </si>
  <si>
    <t>Polinomların Tam Sayı Sıfırları İle Sabit Terimi Arasındaki İlişki</t>
  </si>
  <si>
    <t>Polinomlarla Bölme İşlemi, Kalan Bulma ve Polinomun Sıfırları</t>
  </si>
  <si>
    <t>Polinomlarla Toplama, Çıkarma ve Çarpma İşlemleri</t>
  </si>
  <si>
    <t>Polinomum Asal Çarpanları</t>
  </si>
  <si>
    <t>Polinomun Derecesi</t>
  </si>
  <si>
    <t>Polinomun Eşitliği</t>
  </si>
  <si>
    <t>Polinomun Katlı Kökleri İle Türev Arasındaki</t>
  </si>
  <si>
    <t>Polinomun Katsayıları Ve Sabit Terimi</t>
  </si>
  <si>
    <t>Polinomun Tanımı</t>
  </si>
  <si>
    <t>Polinomun Terimleri</t>
  </si>
  <si>
    <t>Pozitif Sayı, Negatif Sayı</t>
  </si>
  <si>
    <t>Pozitif Tam Sayıların Çarpanları ve Asal Çarpanları</t>
  </si>
  <si>
    <t>Pozitif Tam Sayıların Üslü Biçimde Gösterimi</t>
  </si>
  <si>
    <t>Problemler</t>
  </si>
  <si>
    <t>Rakam</t>
  </si>
  <si>
    <t>Rasyonel Denklemlerin Çözümü</t>
  </si>
  <si>
    <t>Rasyonel Fonksiyonların Grafikleri</t>
  </si>
  <si>
    <t>Rasyonel İfadelerin Sadeleştirilmesi  (Bölme)</t>
  </si>
  <si>
    <t>Rasyonel İfadelerin Sadeleştirilmesi  (Çarpma)</t>
  </si>
  <si>
    <t>Rasyonel İfadelerin Sadeleştirilmesi  (Kesir)</t>
  </si>
  <si>
    <t>Rasyonel İfadelerin Sadeleştirilmesi  (Toplama-Çıkarma)</t>
  </si>
  <si>
    <t>Rasyonel İfadelerin Sadeleştirilmesi, Polinom ve Rasyonel Denklemler</t>
  </si>
  <si>
    <t>Rasyonel Kuvvet Kavramı</t>
  </si>
  <si>
    <t>Rasyonel Sayı Problemleri</t>
  </si>
  <si>
    <t>Rasyonel Sayı ve Kesir</t>
  </si>
  <si>
    <t>Rasyonel Sayılar</t>
  </si>
  <si>
    <t>Rasyonel Sayılarda Adım Adım İşlemler</t>
  </si>
  <si>
    <t>Rasyonel Sayılarda Bölme İşlemi</t>
  </si>
  <si>
    <t>Rasyonel Sayılarda Çarpma İşlemi</t>
  </si>
  <si>
    <t>Rasyonel Sayılarda Çıkarma İşlemi</t>
  </si>
  <si>
    <t>Rasyonel Sayılarda İşlem Önceliği</t>
  </si>
  <si>
    <t>Rasyonel Sayılarda Sıralama</t>
  </si>
  <si>
    <t>Rasyonel Sayılarda Toplama İşlemi</t>
  </si>
  <si>
    <t>Rasyonel Sayıları Sıralayalım</t>
  </si>
  <si>
    <t>Rasyonel Sayıların Eşitliği</t>
  </si>
  <si>
    <t>Rasyonel Sayıların Gösterimi</t>
  </si>
  <si>
    <t>Rasyonel Sayıların Karesi, Küpü</t>
  </si>
  <si>
    <t>Rasyonel Sayıların Ondalık Gösterimi</t>
  </si>
  <si>
    <t>Rasyonel Sayılarla Bölme İşlemi</t>
  </si>
  <si>
    <t>Rasyonel Sayılarla Çarpma İşlemi</t>
  </si>
  <si>
    <t>Rasyonel Sayılarla Çarpma İşleminin Özellikleri</t>
  </si>
  <si>
    <t>Rasyonel Sayılarla Çıkarma İşlemi</t>
  </si>
  <si>
    <t>Rasyonel Sayılarla Tahmin</t>
  </si>
  <si>
    <t>Rasyonel Sayılarla Toplama İşlemi</t>
  </si>
  <si>
    <t>Rasyonel Sayılarla Toplama İşleminin Özellikleri</t>
  </si>
  <si>
    <t>Rasyonel Üssün Genişletilmesi Veya Sadeleştirilmesi</t>
  </si>
  <si>
    <t>Riemann Toplamı Ve Belirli İntegralin Tanımı</t>
  </si>
  <si>
    <t>Saat Problemleri</t>
  </si>
  <si>
    <t>Sabit Dizi</t>
  </si>
  <si>
    <t xml:space="preserve">Sabit Fonksiyon </t>
  </si>
  <si>
    <t>Sabit Fonksiyonun Türevi</t>
  </si>
  <si>
    <t>Sabit Polinom</t>
  </si>
  <si>
    <t>Sadeleştirme, Genişletme Ve Denk Kesirler</t>
  </si>
  <si>
    <t>Sanal Sayı Birimi Ve Karmaşık Sayı</t>
  </si>
  <si>
    <t>Sayı Dizileri</t>
  </si>
  <si>
    <t>Sayıları 10’Un Tam Sayı Kuvvetleri Olarak Yazma</t>
  </si>
  <si>
    <t>Saymanın Temel İlkeleri</t>
  </si>
  <si>
    <t>Seçme (Kombinasyon)</t>
  </si>
  <si>
    <t>Serpilme Grafiği Ve Yorumlanması</t>
  </si>
  <si>
    <t>Seyahat Planlaması ( Farklı Alternatfiler)</t>
  </si>
  <si>
    <t>Sıfır Polinomu</t>
  </si>
  <si>
    <t>Sıklık Tablosu Oluşturma</t>
  </si>
  <si>
    <t>Sıklık Tablosu ve Sütun Grafiğini Yorumlama</t>
  </si>
  <si>
    <t>Sıralama (Permütasyon)</t>
  </si>
  <si>
    <t>Sıralı İkili</t>
  </si>
  <si>
    <t>Sıralı İkilinin Analitik Düzlemde Gösterimi</t>
  </si>
  <si>
    <t>Soldan Türev, Sağdan Türev</t>
  </si>
  <si>
    <t>Sonlu Dizi</t>
  </si>
  <si>
    <t>Sonlu ve Sonsuz Küme</t>
  </si>
  <si>
    <t>Sonsuz Geometrik Dizinin Terimleri Toplamı</t>
  </si>
  <si>
    <t>Standart Sapma Yorumlama</t>
  </si>
  <si>
    <t>Standart Sapmanın Hesaplanması</t>
  </si>
  <si>
    <t>Standart Sapmanın Yorumlanması</t>
  </si>
  <si>
    <t>Sürekli Fonksiyonlarda İşlemler</t>
  </si>
  <si>
    <t>Süreklilik Ve Türevlenebilme</t>
  </si>
  <si>
    <t>Süslemeler</t>
  </si>
  <si>
    <t>Sütun Grafiği Oluşturma</t>
  </si>
  <si>
    <t>Sütun Grafiği Oluşturma, Yorumlama</t>
  </si>
  <si>
    <t>Sütun Grafiği Ve Sütun Grafiği Üzerinde Yorumlar</t>
  </si>
  <si>
    <t>Sütun ve Çizgi Grafikleri</t>
  </si>
  <si>
    <t>T Standart Puanı Ve Yorumlanması</t>
  </si>
  <si>
    <t>Tabanları Eşit Olan Denklemler</t>
  </si>
  <si>
    <t>Tablo ve Doğru Grafikleri İle Orantı</t>
  </si>
  <si>
    <t>Tahmin Yürütme</t>
  </si>
  <si>
    <t>Takvim ve Gün Problemleri</t>
  </si>
  <si>
    <t>Tam Kare</t>
  </si>
  <si>
    <t>Tam Kare Sayılar</t>
  </si>
  <si>
    <t>Tam Küp</t>
  </si>
  <si>
    <t>Tam Sayı Problemleri</t>
  </si>
  <si>
    <t>Tam Sayılar</t>
  </si>
  <si>
    <t>Tam Sayılarda Çıkarma</t>
  </si>
  <si>
    <t>Tam Sayılarda Çıkarma Toplama İlişkisi</t>
  </si>
  <si>
    <t>Tam Sayılarda Sıralama</t>
  </si>
  <si>
    <t>Tam Sayılarda Toplama</t>
  </si>
  <si>
    <t>Tam Sayıların Tek ve Çift Kuvvetleri</t>
  </si>
  <si>
    <t>Tam Sayılarla Bölme İşlemi</t>
  </si>
  <si>
    <t>Tam Sayılarla Çarpma İşlemi</t>
  </si>
  <si>
    <t>Tam Sayılarla Çıkarma İşlemi</t>
  </si>
  <si>
    <t>Tam Sayılarla İşlemler</t>
  </si>
  <si>
    <t>Tam Sayılarla Toplama İşlemi</t>
  </si>
  <si>
    <t>Tam Sayılı Kesir</t>
  </si>
  <si>
    <t>Tekrarlı Çarpımları Verilen Ondalık Kesir ve Rasyonel Sayıların Üslü Gösterimi</t>
  </si>
  <si>
    <t>Tekrarlı Permütasyon</t>
  </si>
  <si>
    <t>Temel Geometrik Kavramlar</t>
  </si>
  <si>
    <t>Temel İntegral Alma Kuralları</t>
  </si>
  <si>
    <t>Temel Kavramlar</t>
  </si>
  <si>
    <t>Tepe Değer</t>
  </si>
  <si>
    <t>Tepe Noktası Verilen Probolün Denklemi</t>
  </si>
  <si>
    <t>Terim Ekleme Çıkarma</t>
  </si>
  <si>
    <t>Terim, Tanımlı ve Tanımsız Terimler</t>
  </si>
  <si>
    <t>Ters Fonksiyon</t>
  </si>
  <si>
    <t>Ters Fonksiyonun Grafiği</t>
  </si>
  <si>
    <t>Ters Fonksiyonun Türevi</t>
  </si>
  <si>
    <t>Ters Orantı</t>
  </si>
  <si>
    <t>Ters Orantı Problemleri</t>
  </si>
  <si>
    <t>Ters Orantılı Çokluklar</t>
  </si>
  <si>
    <t>Ters Trigonometrik Fonksiyonların Türevi</t>
  </si>
  <si>
    <t>Toplam Ve Çarpım Sembolü</t>
  </si>
  <si>
    <t>Toplama İşleminin Özellikleri</t>
  </si>
  <si>
    <t>Toplama ve Çarpma İşlemlerinde 1 Ve 0 In Etkisi</t>
  </si>
  <si>
    <t>Toplama Yoluyla Sayma</t>
  </si>
  <si>
    <t>Totoloji ve Çelişki</t>
  </si>
  <si>
    <t xml:space="preserve">Trigonometrik Fonksiyonların Limiti </t>
  </si>
  <si>
    <t>Trigonometrik Fonksiyonların Türevi</t>
  </si>
  <si>
    <t>Trigonometrik Özdeşlikler Kullanarak İntegral Alma</t>
  </si>
  <si>
    <t>Turevin Fizikte Uygulaması (Bir Fonksiyonun Değişim Oranı)</t>
  </si>
  <si>
    <t>Turevin Tanımı Ve Turev Alma Kuralları</t>
  </si>
  <si>
    <t>Tüme Varım</t>
  </si>
  <si>
    <t>Tümevarım Yöntemi İle İspat</t>
  </si>
  <si>
    <t>Tümleme İşlemi</t>
  </si>
  <si>
    <t>Tümleyen Olaylar</t>
  </si>
  <si>
    <t xml:space="preserve">Tümleyen Olaylar </t>
  </si>
  <si>
    <t>Türevin Limite Uygulanışı (L Hospital Kuralı)</t>
  </si>
  <si>
    <t>Türevin Uygulamaları </t>
  </si>
  <si>
    <t>Uzunluk Birimleri İle Problem Çözme</t>
  </si>
  <si>
    <t>Uzunluk Birimlerini Dönüştürme</t>
  </si>
  <si>
    <t>Üçgende Kenar Orta Dikme Ve Yükseklik</t>
  </si>
  <si>
    <t>Üçgenleri Sınıflandırma</t>
  </si>
  <si>
    <t>Üsleri Eşit Olan Denklemler</t>
  </si>
  <si>
    <t>Üslü Denklemler</t>
  </si>
  <si>
    <t>Üslü Nicelikler</t>
  </si>
  <si>
    <t>Üslü Sayılara Giriş</t>
  </si>
  <si>
    <t>Üslü Sayılarda Bölme İşlemi</t>
  </si>
  <si>
    <t>Üslü Sayılarda Çarpma İşlemi</t>
  </si>
  <si>
    <t>Üslü Sayılarda Çıkarma İşlemi</t>
  </si>
  <si>
    <t>Üslü Sayılarda Negatif Kuvvet</t>
  </si>
  <si>
    <t>Üslü Sayılarda Sıralama</t>
  </si>
  <si>
    <t>Üslü Sayılarda Toplama İşlemi</t>
  </si>
  <si>
    <t>Üslü Sayılarla Bölme İşlemi</t>
  </si>
  <si>
    <t>Üslü Sayılarla Çarpma İşlemi</t>
  </si>
  <si>
    <t>Üslü Sayının Üssü</t>
  </si>
  <si>
    <t>Üslü Ve Logaritmalı Denklemler</t>
  </si>
  <si>
    <t>Üslü Ve Logaritmalı Eşitsizlikler</t>
  </si>
  <si>
    <t>Üssün Üssü</t>
  </si>
  <si>
    <t>Üstel Denklemler</t>
  </si>
  <si>
    <t>Üstel Eşitsizlikler</t>
  </si>
  <si>
    <t>Üstel Fonksiyonun Bire Bir Ve Örtenliği</t>
  </si>
  <si>
    <t>Üstel Fonksiyonun Grafiği</t>
  </si>
  <si>
    <t>Üstel Fonksiyonun Tanım Ve Görüntü Kümesi</t>
  </si>
  <si>
    <t>Üstel Fonksiyonun Türevi</t>
  </si>
  <si>
    <t>Üstel Ve Logaritma Fonksiyonunun Tersi</t>
  </si>
  <si>
    <t>Üstlü Sayılarda Sıralama</t>
  </si>
  <si>
    <t>Ve Bağlacı, Veya Bağlacı</t>
  </si>
  <si>
    <t>Veri Analizi</t>
  </si>
  <si>
    <t>Veri Ve Grafikler</t>
  </si>
  <si>
    <t>Verilerin Merkezi Eğilim Ölçülerini Yorumlama</t>
  </si>
  <si>
    <t>Verilerin Standart Sapmasını Bulma</t>
  </si>
  <si>
    <t>X Üstü N = 1 Biçimindeki Denklemler</t>
  </si>
  <si>
    <t>Ya Da Bağlacı</t>
  </si>
  <si>
    <t>Yaklaşma</t>
  </si>
  <si>
    <t>Yanlış Anlama</t>
  </si>
  <si>
    <t>Yanlış Anlamalar</t>
  </si>
  <si>
    <t>Yansıma Ve Simetri Doğrusu</t>
  </si>
  <si>
    <t>Yatay, Dikey Ve Eğik Doğru Parçaları</t>
  </si>
  <si>
    <t>Yüksek Basamaktan Türev</t>
  </si>
  <si>
    <t>Yüzdeler</t>
  </si>
  <si>
    <t>Z Standart Puanı Ve Yorumlanması</t>
  </si>
  <si>
    <t>Zaman Ölçme</t>
  </si>
  <si>
    <t>Matematik-ek</t>
  </si>
  <si>
    <t>2023-2024</t>
  </si>
  <si>
    <t>EBOB ve EKOK Problemleri</t>
  </si>
  <si>
    <t>TUR</t>
  </si>
  <si>
    <t>?</t>
  </si>
  <si>
    <t>MAT</t>
  </si>
  <si>
    <t>GEO</t>
  </si>
  <si>
    <t>FIZ</t>
  </si>
  <si>
    <t>KIM</t>
  </si>
  <si>
    <t>BIO</t>
  </si>
  <si>
    <t>STRATEJİ TYT (1. OTURUM) DENEME-2</t>
  </si>
  <si>
    <t xml:space="preserve">TUR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</si>
</sst>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"/>
  </numFmts>
  <fonts count="26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8"/>
      <color rgb="FFFF0000"/>
      <name val="Calibri"/>
      <family val="2"/>
      <charset val="162"/>
      <scheme val="minor"/>
    </font>
    <font>
      <b/>
      <sz val="18"/>
      <color theme="0"/>
      <name val="Calibri"/>
      <family val="2"/>
      <charset val="162"/>
      <scheme val="minor"/>
    </font>
    <font>
      <b/>
      <sz val="8"/>
      <color rgb="FFFF0000"/>
      <name val="Calibri"/>
      <family val="2"/>
      <charset val="162"/>
      <scheme val="minor"/>
    </font>
    <font>
      <b/>
      <sz val="18"/>
      <name val="Symbol"/>
      <family val="1"/>
      <charset val="2"/>
    </font>
    <font>
      <b/>
      <sz val="11"/>
      <name val="Symbol"/>
      <family val="1"/>
      <charset val="2"/>
    </font>
    <font>
      <sz val="8"/>
      <color rgb="FFFF0000"/>
      <name val="Calibri"/>
      <family val="2"/>
      <charset val="162"/>
      <scheme val="minor"/>
    </font>
    <font>
      <b/>
      <sz val="10"/>
      <name val="Symbol"/>
      <family val="1"/>
      <charset val="2"/>
    </font>
    <font>
      <b/>
      <sz val="2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8"/>
      <color theme="0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color theme="0"/>
      <name val="Calibri"/>
      <family val="2"/>
      <charset val="162"/>
      <scheme val="minor"/>
    </font>
    <font>
      <b/>
      <sz val="10"/>
      <color rgb="FFFF0000"/>
      <name val="Calibri"/>
      <family val="2"/>
      <charset val="162"/>
      <scheme val="minor"/>
    </font>
    <font>
      <b/>
      <sz val="26"/>
      <color rgb="FFFF000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8"/>
      <name val="Arial Tur"/>
      <family val="2"/>
      <charset val="162"/>
    </font>
    <font>
      <sz val="9"/>
      <name val="Arial Tur"/>
      <family val="2"/>
      <charset val="162"/>
    </font>
    <font>
      <b/>
      <sz val="9"/>
      <color indexed="10"/>
      <name val="Arial Tur"/>
      <family val="2"/>
      <charset val="162"/>
    </font>
    <font>
      <sz val="11"/>
      <color theme="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00B0F0"/>
      <name val="Calibri"/>
      <family val="2"/>
      <charset val="16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25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15" fillId="0" borderId="0" xfId="0" applyFont="1" applyAlignment="1" applyProtection="1">
      <alignment horizontal="center"/>
      <protection hidden="1"/>
    </xf>
    <xf numFmtId="0" fontId="15" fillId="0" borderId="0" xfId="0" applyFont="1" applyProtection="1">
      <protection hidden="1"/>
    </xf>
    <xf numFmtId="0" fontId="19" fillId="5" borderId="9" xfId="0" applyFont="1" applyFill="1" applyBorder="1" applyAlignment="1" applyProtection="1">
      <alignment horizontal="center"/>
      <protection hidden="1"/>
    </xf>
    <xf numFmtId="0" fontId="19" fillId="9" borderId="9" xfId="0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 horizontal="center"/>
      <protection hidden="1"/>
    </xf>
    <xf numFmtId="0" fontId="19" fillId="5" borderId="13" xfId="0" applyFont="1" applyFill="1" applyBorder="1" applyAlignment="1" applyProtection="1">
      <alignment horizontal="center"/>
      <protection hidden="1"/>
    </xf>
    <xf numFmtId="0" fontId="19" fillId="9" borderId="13" xfId="0" applyFont="1" applyFill="1" applyBorder="1" applyAlignment="1" applyProtection="1">
      <alignment horizontal="center"/>
      <protection hidden="1"/>
    </xf>
    <xf numFmtId="0" fontId="0" fillId="0" borderId="12" xfId="0" applyBorder="1" applyProtection="1"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left"/>
      <protection hidden="1"/>
    </xf>
    <xf numFmtId="1" fontId="0" fillId="0" borderId="12" xfId="0" applyNumberFormat="1" applyBorder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NumberFormat="1" applyAlignment="1" applyProtection="1">
      <alignment horizontal="center"/>
      <protection hidden="1"/>
    </xf>
    <xf numFmtId="1" fontId="1" fillId="0" borderId="0" xfId="0" applyNumberFormat="1" applyFont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0" fontId="21" fillId="0" borderId="5" xfId="0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22" fillId="0" borderId="19" xfId="0" applyFont="1" applyFill="1" applyBorder="1" applyAlignment="1" applyProtection="1">
      <alignment horizontal="center" vertical="center"/>
      <protection hidden="1"/>
    </xf>
    <xf numFmtId="0" fontId="21" fillId="0" borderId="20" xfId="0" applyFont="1" applyFill="1" applyBorder="1" applyAlignment="1" applyProtection="1">
      <alignment horizontal="right" vertical="center"/>
      <protection hidden="1"/>
    </xf>
    <xf numFmtId="0" fontId="21" fillId="0" borderId="5" xfId="0" applyFont="1" applyFill="1" applyBorder="1" applyAlignment="1" applyProtection="1">
      <alignment horizontal="right" vertical="center"/>
      <protection hidden="1"/>
    </xf>
    <xf numFmtId="0" fontId="22" fillId="0" borderId="6" xfId="0" applyFont="1" applyFill="1" applyBorder="1" applyAlignment="1" applyProtection="1">
      <alignment horizontal="center" vertical="center"/>
      <protection hidden="1"/>
    </xf>
    <xf numFmtId="0" fontId="21" fillId="0" borderId="14" xfId="0" applyFont="1" applyFill="1" applyBorder="1" applyAlignment="1" applyProtection="1">
      <alignment vertical="center"/>
      <protection hidden="1"/>
    </xf>
    <xf numFmtId="0" fontId="21" fillId="0" borderId="7" xfId="0" applyFont="1" applyFill="1" applyBorder="1" applyAlignment="1" applyProtection="1">
      <alignment horizontal="center" vertical="center"/>
      <protection hidden="1"/>
    </xf>
    <xf numFmtId="0" fontId="22" fillId="0" borderId="21" xfId="0" applyFont="1" applyFill="1" applyBorder="1" applyAlignment="1" applyProtection="1">
      <alignment horizontal="center" vertical="center"/>
      <protection hidden="1"/>
    </xf>
    <xf numFmtId="0" fontId="21" fillId="0" borderId="22" xfId="0" applyFont="1" applyFill="1" applyBorder="1" applyAlignment="1" applyProtection="1">
      <alignment horizontal="right" vertical="center"/>
      <protection hidden="1"/>
    </xf>
    <xf numFmtId="0" fontId="21" fillId="0" borderId="14" xfId="0" applyFont="1" applyFill="1" applyBorder="1" applyAlignment="1" applyProtection="1">
      <alignment horizontal="right" vertical="center"/>
      <protection hidden="1"/>
    </xf>
    <xf numFmtId="0" fontId="22" fillId="0" borderId="15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protection hidden="1"/>
    </xf>
    <xf numFmtId="0" fontId="0" fillId="0" borderId="0" xfId="0" applyAlignment="1" applyProtection="1">
      <alignment horizontal="right"/>
      <protection hidden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22" fillId="0" borderId="7" xfId="0" applyFont="1" applyFill="1" applyBorder="1" applyAlignment="1" applyProtection="1">
      <alignment horizontal="center" vertical="center"/>
      <protection hidden="1"/>
    </xf>
    <xf numFmtId="0" fontId="3" fillId="2" borderId="12" xfId="0" applyFont="1" applyFill="1" applyBorder="1" applyAlignment="1" applyProtection="1">
      <alignment horizontal="center" vertical="center"/>
      <protection hidden="1"/>
    </xf>
    <xf numFmtId="0" fontId="3" fillId="0" borderId="6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0" fillId="0" borderId="0" xfId="0" applyAlignment="1" applyProtection="1">
      <alignment horizontal="left"/>
      <protection hidden="1"/>
    </xf>
    <xf numFmtId="0" fontId="3" fillId="0" borderId="1" xfId="0" applyFont="1" applyFill="1" applyBorder="1" applyAlignment="1" applyProtection="1">
      <alignment vertical="center"/>
      <protection hidden="1"/>
    </xf>
    <xf numFmtId="0" fontId="4" fillId="0" borderId="5" xfId="0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3" fillId="0" borderId="5" xfId="0" applyFont="1" applyFill="1" applyBorder="1" applyAlignment="1" applyProtection="1">
      <alignment vertical="center"/>
      <protection hidden="1"/>
    </xf>
    <xf numFmtId="0" fontId="4" fillId="0" borderId="8" xfId="0" applyFont="1" applyBorder="1" applyAlignment="1" applyProtection="1">
      <alignment horizontal="center" vertical="center" wrapText="1"/>
      <protection hidden="1"/>
    </xf>
    <xf numFmtId="0" fontId="4" fillId="0" borderId="9" xfId="0" applyFont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3" fillId="5" borderId="12" xfId="0" applyFont="1" applyFill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3" fillId="0" borderId="13" xfId="0" applyFont="1" applyFill="1" applyBorder="1" applyAlignment="1" applyProtection="1">
      <alignment vertical="center"/>
      <protection hidden="1"/>
    </xf>
    <xf numFmtId="0" fontId="7" fillId="0" borderId="14" xfId="0" applyFont="1" applyBorder="1" applyAlignment="1" applyProtection="1">
      <alignment horizontal="center" vertical="center" wrapText="1"/>
      <protection hidden="1"/>
    </xf>
    <xf numFmtId="0" fontId="8" fillId="0" borderId="13" xfId="0" applyFont="1" applyBorder="1" applyAlignment="1" applyProtection="1">
      <alignment horizontal="center" vertical="center" wrapText="1"/>
      <protection hidden="1"/>
    </xf>
    <xf numFmtId="0" fontId="9" fillId="0" borderId="12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10" fillId="0" borderId="12" xfId="0" applyFont="1" applyFill="1" applyBorder="1" applyAlignment="1" applyProtection="1">
      <alignment horizontal="center" vertical="center" wrapText="1"/>
      <protection hidden="1"/>
    </xf>
    <xf numFmtId="0" fontId="15" fillId="0" borderId="12" xfId="0" applyFont="1" applyBorder="1" applyAlignment="1" applyProtection="1">
      <alignment horizontal="center" vertical="center"/>
      <protection hidden="1"/>
    </xf>
    <xf numFmtId="1" fontId="15" fillId="0" borderId="0" xfId="0" applyNumberFormat="1" applyFont="1" applyAlignment="1" applyProtection="1">
      <alignment horizontal="center"/>
      <protection hidden="1"/>
    </xf>
    <xf numFmtId="0" fontId="3" fillId="10" borderId="9" xfId="0" applyFont="1" applyFill="1" applyBorder="1" applyAlignment="1" applyProtection="1">
      <alignment horizontal="center" vertical="center"/>
      <protection hidden="1"/>
    </xf>
    <xf numFmtId="0" fontId="3" fillId="0" borderId="9" xfId="0" applyFont="1" applyFill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 applyProtection="1">
      <alignment horizontal="center" vertical="center"/>
      <protection hidden="1"/>
    </xf>
    <xf numFmtId="0" fontId="2" fillId="0" borderId="9" xfId="0" applyFont="1" applyFill="1" applyBorder="1" applyAlignment="1" applyProtection="1">
      <alignment vertical="center"/>
      <protection hidden="1"/>
    </xf>
    <xf numFmtId="0" fontId="12" fillId="0" borderId="12" xfId="0" applyFont="1" applyFill="1" applyBorder="1" applyAlignment="1" applyProtection="1">
      <alignment horizontal="center" vertical="center"/>
      <protection hidden="1"/>
    </xf>
    <xf numFmtId="0" fontId="3" fillId="0" borderId="12" xfId="0" applyFont="1" applyFill="1" applyBorder="1" applyAlignment="1" applyProtection="1">
      <alignment horizontal="center" vertical="center"/>
      <protection hidden="1"/>
    </xf>
    <xf numFmtId="0" fontId="0" fillId="13" borderId="12" xfId="0" applyFill="1" applyBorder="1" applyAlignment="1" applyProtection="1">
      <alignment horizontal="left" vertical="center"/>
      <protection hidden="1"/>
    </xf>
    <xf numFmtId="0" fontId="0" fillId="13" borderId="12" xfId="0" applyFill="1" applyBorder="1" applyAlignment="1" applyProtection="1">
      <alignment horizontal="center"/>
      <protection hidden="1"/>
    </xf>
    <xf numFmtId="1" fontId="23" fillId="0" borderId="0" xfId="0" applyNumberFormat="1" applyFont="1" applyAlignment="1" applyProtection="1">
      <alignment horizontal="center"/>
      <protection hidden="1"/>
    </xf>
    <xf numFmtId="0" fontId="3" fillId="10" borderId="1" xfId="0" applyFont="1" applyFill="1" applyBorder="1" applyAlignment="1" applyProtection="1">
      <alignment horizontal="center" vertical="center"/>
      <protection hidden="1"/>
    </xf>
    <xf numFmtId="0" fontId="2" fillId="0" borderId="1" xfId="0" applyFont="1" applyFill="1" applyBorder="1" applyAlignment="1" applyProtection="1">
      <alignment vertical="center"/>
      <protection hidden="1"/>
    </xf>
    <xf numFmtId="0" fontId="12" fillId="0" borderId="12" xfId="0" applyFont="1" applyFill="1" applyBorder="1" applyAlignment="1" applyProtection="1">
      <alignment horizontal="center"/>
      <protection hidden="1"/>
    </xf>
    <xf numFmtId="0" fontId="0" fillId="10" borderId="12" xfId="0" applyFill="1" applyBorder="1" applyAlignment="1" applyProtection="1">
      <alignment horizontal="left" vertical="center"/>
      <protection hidden="1"/>
    </xf>
    <xf numFmtId="0" fontId="0" fillId="10" borderId="12" xfId="0" applyFill="1" applyBorder="1" applyAlignment="1" applyProtection="1">
      <alignment horizontal="center"/>
      <protection hidden="1"/>
    </xf>
    <xf numFmtId="0" fontId="0" fillId="14" borderId="12" xfId="0" applyFill="1" applyBorder="1" applyAlignment="1" applyProtection="1">
      <alignment horizontal="left" vertical="center"/>
      <protection hidden="1"/>
    </xf>
    <xf numFmtId="0" fontId="0" fillId="14" borderId="12" xfId="0" applyFill="1" applyBorder="1" applyAlignment="1" applyProtection="1">
      <alignment horizontal="center"/>
      <protection hidden="1"/>
    </xf>
    <xf numFmtId="0" fontId="0" fillId="15" borderId="12" xfId="0" applyFill="1" applyBorder="1" applyAlignment="1" applyProtection="1">
      <alignment horizontal="left" vertical="center"/>
      <protection hidden="1"/>
    </xf>
    <xf numFmtId="0" fontId="0" fillId="15" borderId="12" xfId="0" applyFill="1" applyBorder="1" applyAlignment="1" applyProtection="1">
      <alignment horizontal="center"/>
      <protection hidden="1"/>
    </xf>
    <xf numFmtId="0" fontId="3" fillId="9" borderId="9" xfId="0" applyFont="1" applyFill="1" applyBorder="1" applyAlignment="1" applyProtection="1">
      <alignment horizontal="center" vertical="center"/>
      <protection hidden="1"/>
    </xf>
    <xf numFmtId="0" fontId="3" fillId="9" borderId="1" xfId="0" applyFont="1" applyFill="1" applyBorder="1" applyAlignment="1" applyProtection="1">
      <alignment horizontal="center" vertical="center"/>
      <protection hidden="1"/>
    </xf>
    <xf numFmtId="0" fontId="3" fillId="0" borderId="13" xfId="0" applyFont="1" applyFill="1" applyBorder="1" applyAlignment="1" applyProtection="1">
      <alignment horizontal="center" vertical="center"/>
      <protection hidden="1"/>
    </xf>
    <xf numFmtId="0" fontId="2" fillId="0" borderId="13" xfId="0" applyFont="1" applyFill="1" applyBorder="1" applyAlignment="1" applyProtection="1">
      <alignment vertical="center"/>
      <protection hidden="1"/>
    </xf>
    <xf numFmtId="0" fontId="3" fillId="7" borderId="9" xfId="0" applyFont="1" applyFill="1" applyBorder="1" applyAlignment="1" applyProtection="1">
      <alignment horizontal="center" vertical="center"/>
      <protection hidden="1"/>
    </xf>
    <xf numFmtId="0" fontId="3" fillId="7" borderId="1" xfId="0" applyFont="1" applyFill="1" applyBorder="1" applyAlignment="1" applyProtection="1">
      <alignment horizontal="center" vertical="center"/>
      <protection hidden="1"/>
    </xf>
    <xf numFmtId="0" fontId="3" fillId="7" borderId="13" xfId="0" applyFont="1" applyFill="1" applyBorder="1" applyAlignment="1" applyProtection="1">
      <alignment horizontal="center" vertical="center"/>
      <protection hidden="1"/>
    </xf>
    <xf numFmtId="0" fontId="3" fillId="12" borderId="9" xfId="0" applyFont="1" applyFill="1" applyBorder="1" applyAlignment="1" applyProtection="1">
      <alignment horizontal="center" vertical="center"/>
      <protection hidden="1"/>
    </xf>
    <xf numFmtId="0" fontId="3" fillId="12" borderId="1" xfId="0" applyFont="1" applyFill="1" applyBorder="1" applyAlignment="1" applyProtection="1">
      <alignment horizontal="center" vertical="center"/>
      <protection hidden="1"/>
    </xf>
    <xf numFmtId="0" fontId="3" fillId="12" borderId="13" xfId="0" applyFont="1" applyFill="1" applyBorder="1" applyAlignment="1" applyProtection="1">
      <alignment horizontal="center" vertical="center"/>
      <protection hidden="1"/>
    </xf>
    <xf numFmtId="0" fontId="3" fillId="5" borderId="1" xfId="0" applyFont="1" applyFill="1" applyBorder="1" applyAlignment="1" applyProtection="1">
      <alignment horizontal="center" vertical="center"/>
      <protection hidden="1"/>
    </xf>
    <xf numFmtId="0" fontId="3" fillId="5" borderId="9" xfId="0" applyFont="1" applyFill="1" applyBorder="1" applyAlignment="1" applyProtection="1">
      <alignment horizontal="center" vertical="center"/>
      <protection hidden="1"/>
    </xf>
    <xf numFmtId="0" fontId="3" fillId="5" borderId="13" xfId="0" applyFont="1" applyFill="1" applyBorder="1" applyAlignment="1" applyProtection="1">
      <alignment horizontal="center" vertical="center"/>
      <protection hidden="1"/>
    </xf>
    <xf numFmtId="0" fontId="3" fillId="11" borderId="1" xfId="0" applyFont="1" applyFill="1" applyBorder="1" applyAlignment="1" applyProtection="1">
      <alignment horizontal="center" vertical="center"/>
      <protection hidden="1"/>
    </xf>
    <xf numFmtId="0" fontId="3" fillId="6" borderId="9" xfId="0" applyFont="1" applyFill="1" applyBorder="1" applyAlignment="1" applyProtection="1">
      <alignment horizontal="center" vertical="center"/>
      <protection hidden="1"/>
    </xf>
    <xf numFmtId="0" fontId="3" fillId="6" borderId="1" xfId="0" applyFont="1" applyFill="1" applyBorder="1" applyAlignment="1" applyProtection="1">
      <alignment horizontal="center" vertical="center"/>
      <protection hidden="1"/>
    </xf>
    <xf numFmtId="0" fontId="3" fillId="6" borderId="13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12" fillId="0" borderId="0" xfId="0" applyFont="1" applyFill="1" applyAlignment="1" applyProtection="1">
      <alignment vertical="center"/>
      <protection hidden="1"/>
    </xf>
    <xf numFmtId="0" fontId="12" fillId="0" borderId="0" xfId="0" applyFont="1" applyFill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ill="1" applyAlignment="1" applyProtection="1">
      <alignment horizontal="center"/>
      <protection hidden="1"/>
    </xf>
    <xf numFmtId="164" fontId="0" fillId="0" borderId="0" xfId="0" applyNumberFormat="1" applyAlignment="1" applyProtection="1">
      <alignment horizontal="center"/>
      <protection hidden="1"/>
    </xf>
    <xf numFmtId="1" fontId="24" fillId="0" borderId="0" xfId="0" applyNumberFormat="1" applyFont="1" applyAlignment="1" applyProtection="1">
      <alignment horizontal="center"/>
      <protection hidden="1"/>
    </xf>
    <xf numFmtId="0" fontId="13" fillId="2" borderId="12" xfId="0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/>
      <protection hidden="1"/>
    </xf>
    <xf numFmtId="0" fontId="25" fillId="0" borderId="0" xfId="0" applyFont="1" applyProtection="1">
      <protection hidden="1"/>
    </xf>
    <xf numFmtId="0" fontId="3" fillId="10" borderId="9" xfId="0" applyFont="1" applyFill="1" applyBorder="1" applyAlignment="1" applyProtection="1">
      <alignment horizontal="center" vertical="center"/>
      <protection locked="0"/>
    </xf>
    <xf numFmtId="0" fontId="3" fillId="10" borderId="10" xfId="0" applyFont="1" applyFill="1" applyBorder="1" applyAlignment="1" applyProtection="1">
      <alignment horizontal="left" vertical="center"/>
      <protection locked="0"/>
    </xf>
    <xf numFmtId="0" fontId="3" fillId="10" borderId="10" xfId="0" applyFont="1" applyFill="1" applyBorder="1" applyAlignment="1" applyProtection="1">
      <alignment horizontal="center" vertical="center"/>
      <protection locked="0"/>
    </xf>
    <xf numFmtId="1" fontId="3" fillId="10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vertical="center"/>
      <protection locked="0"/>
    </xf>
    <xf numFmtId="0" fontId="3" fillId="10" borderId="1" xfId="0" applyFont="1" applyFill="1" applyBorder="1" applyAlignment="1" applyProtection="1">
      <alignment horizontal="center" vertical="center"/>
      <protection locked="0"/>
    </xf>
    <xf numFmtId="0" fontId="3" fillId="10" borderId="0" xfId="0" applyFont="1" applyFill="1" applyBorder="1" applyAlignment="1" applyProtection="1">
      <alignment horizontal="left" vertical="center"/>
      <protection locked="0"/>
    </xf>
    <xf numFmtId="0" fontId="3" fillId="10" borderId="0" xfId="0" applyFont="1" applyFill="1" applyBorder="1" applyAlignment="1" applyProtection="1">
      <alignment horizontal="center" vertical="center"/>
      <protection locked="0"/>
    </xf>
    <xf numFmtId="1" fontId="3" fillId="10" borderId="6" xfId="0" applyNumberFormat="1" applyFont="1" applyFill="1" applyBorder="1" applyAlignment="1" applyProtection="1">
      <alignment horizontal="center" vertical="center"/>
      <protection locked="0"/>
    </xf>
    <xf numFmtId="0" fontId="3" fillId="9" borderId="9" xfId="0" applyFont="1" applyFill="1" applyBorder="1" applyAlignment="1" applyProtection="1">
      <alignment horizontal="center" vertical="center"/>
      <protection locked="0"/>
    </xf>
    <xf numFmtId="0" fontId="3" fillId="9" borderId="10" xfId="0" applyFont="1" applyFill="1" applyBorder="1" applyAlignment="1" applyProtection="1">
      <alignment horizontal="left" vertical="center"/>
      <protection locked="0"/>
    </xf>
    <xf numFmtId="0" fontId="3" fillId="9" borderId="10" xfId="0" applyFont="1" applyFill="1" applyBorder="1" applyAlignment="1" applyProtection="1">
      <alignment horizontal="center" vertical="center"/>
      <protection locked="0"/>
    </xf>
    <xf numFmtId="1" fontId="3" fillId="9" borderId="11" xfId="0" applyNumberFormat="1" applyFont="1" applyFill="1" applyBorder="1" applyAlignment="1" applyProtection="1">
      <alignment horizontal="center" vertical="center"/>
      <protection locked="0"/>
    </xf>
    <xf numFmtId="0" fontId="3" fillId="9" borderId="1" xfId="0" applyFont="1" applyFill="1" applyBorder="1" applyAlignment="1" applyProtection="1">
      <alignment horizontal="center" vertical="center"/>
      <protection locked="0"/>
    </xf>
    <xf numFmtId="0" fontId="3" fillId="9" borderId="0" xfId="0" applyFont="1" applyFill="1" applyBorder="1" applyAlignment="1" applyProtection="1">
      <alignment horizontal="left" vertical="center"/>
      <protection locked="0"/>
    </xf>
    <xf numFmtId="0" fontId="3" fillId="9" borderId="0" xfId="0" applyFont="1" applyFill="1" applyBorder="1" applyAlignment="1" applyProtection="1">
      <alignment horizontal="center" vertical="center"/>
      <protection locked="0"/>
    </xf>
    <xf numFmtId="1" fontId="3" fillId="9" borderId="6" xfId="0" applyNumberFormat="1" applyFont="1" applyFill="1" applyBorder="1" applyAlignment="1" applyProtection="1">
      <alignment horizontal="center" vertical="center"/>
      <protection locked="0"/>
    </xf>
    <xf numFmtId="0" fontId="3" fillId="7" borderId="9" xfId="0" applyFont="1" applyFill="1" applyBorder="1" applyAlignment="1" applyProtection="1">
      <alignment horizontal="center" vertical="center"/>
      <protection locked="0"/>
    </xf>
    <xf numFmtId="0" fontId="3" fillId="7" borderId="10" xfId="0" applyFont="1" applyFill="1" applyBorder="1" applyAlignment="1" applyProtection="1">
      <alignment horizontal="left" vertical="center"/>
      <protection locked="0"/>
    </xf>
    <xf numFmtId="0" fontId="3" fillId="7" borderId="10" xfId="0" applyFont="1" applyFill="1" applyBorder="1" applyAlignment="1" applyProtection="1">
      <alignment horizontal="center" vertical="center"/>
      <protection locked="0"/>
    </xf>
    <xf numFmtId="1" fontId="3" fillId="7" borderId="11" xfId="0" applyNumberFormat="1" applyFont="1" applyFill="1" applyBorder="1" applyAlignment="1" applyProtection="1">
      <alignment horizontal="center" vertical="center"/>
      <protection locked="0"/>
    </xf>
    <xf numFmtId="0" fontId="3" fillId="7" borderId="1" xfId="0" applyFont="1" applyFill="1" applyBorder="1" applyAlignment="1" applyProtection="1">
      <alignment horizontal="center" vertical="center"/>
      <protection locked="0"/>
    </xf>
    <xf numFmtId="0" fontId="3" fillId="7" borderId="0" xfId="0" applyFont="1" applyFill="1" applyBorder="1" applyAlignment="1" applyProtection="1">
      <alignment horizontal="left" vertical="center"/>
      <protection locked="0"/>
    </xf>
    <xf numFmtId="0" fontId="3" fillId="7" borderId="0" xfId="0" applyFont="1" applyFill="1" applyBorder="1" applyAlignment="1" applyProtection="1">
      <alignment horizontal="center" vertical="center"/>
      <protection locked="0"/>
    </xf>
    <xf numFmtId="1" fontId="3" fillId="7" borderId="6" xfId="0" applyNumberFormat="1" applyFont="1" applyFill="1" applyBorder="1" applyAlignment="1" applyProtection="1">
      <alignment horizontal="center" vertical="center"/>
      <protection locked="0"/>
    </xf>
    <xf numFmtId="0" fontId="3" fillId="7" borderId="13" xfId="0" applyFont="1" applyFill="1" applyBorder="1" applyAlignment="1" applyProtection="1">
      <alignment horizontal="center" vertical="center"/>
      <protection locked="0"/>
    </xf>
    <xf numFmtId="0" fontId="3" fillId="7" borderId="7" xfId="0" applyFont="1" applyFill="1" applyBorder="1" applyAlignment="1" applyProtection="1">
      <alignment horizontal="left" vertical="center"/>
      <protection locked="0"/>
    </xf>
    <xf numFmtId="0" fontId="3" fillId="7" borderId="7" xfId="0" applyFont="1" applyFill="1" applyBorder="1" applyAlignment="1" applyProtection="1">
      <alignment horizontal="center" vertical="center"/>
      <protection locked="0"/>
    </xf>
    <xf numFmtId="1" fontId="3" fillId="7" borderId="15" xfId="0" applyNumberFormat="1" applyFont="1" applyFill="1" applyBorder="1" applyAlignment="1" applyProtection="1">
      <alignment horizontal="center" vertical="center"/>
      <protection locked="0"/>
    </xf>
    <xf numFmtId="0" fontId="3" fillId="12" borderId="9" xfId="0" applyFont="1" applyFill="1" applyBorder="1" applyAlignment="1" applyProtection="1">
      <alignment horizontal="center" vertical="center"/>
      <protection locked="0"/>
    </xf>
    <xf numFmtId="0" fontId="3" fillId="12" borderId="10" xfId="0" applyFont="1" applyFill="1" applyBorder="1" applyAlignment="1" applyProtection="1">
      <alignment horizontal="left" vertical="center"/>
      <protection locked="0"/>
    </xf>
    <xf numFmtId="0" fontId="3" fillId="12" borderId="10" xfId="0" applyFont="1" applyFill="1" applyBorder="1" applyAlignment="1" applyProtection="1">
      <alignment horizontal="center" vertical="center"/>
      <protection locked="0"/>
    </xf>
    <xf numFmtId="1" fontId="3" fillId="12" borderId="11" xfId="0" applyNumberFormat="1" applyFont="1" applyFill="1" applyBorder="1" applyAlignment="1" applyProtection="1">
      <alignment horizontal="center" vertical="center"/>
      <protection locked="0"/>
    </xf>
    <xf numFmtId="0" fontId="3" fillId="12" borderId="1" xfId="0" applyFont="1" applyFill="1" applyBorder="1" applyAlignment="1" applyProtection="1">
      <alignment horizontal="center" vertical="center"/>
      <protection locked="0"/>
    </xf>
    <xf numFmtId="0" fontId="3" fillId="12" borderId="0" xfId="0" applyFont="1" applyFill="1" applyBorder="1" applyAlignment="1" applyProtection="1">
      <alignment horizontal="left" vertical="center"/>
      <protection locked="0"/>
    </xf>
    <xf numFmtId="0" fontId="3" fillId="12" borderId="0" xfId="0" applyFont="1" applyFill="1" applyBorder="1" applyAlignment="1" applyProtection="1">
      <alignment horizontal="center" vertical="center"/>
      <protection locked="0"/>
    </xf>
    <xf numFmtId="1" fontId="3" fillId="12" borderId="6" xfId="0" applyNumberFormat="1" applyFont="1" applyFill="1" applyBorder="1" applyAlignment="1" applyProtection="1">
      <alignment horizontal="center" vertical="center"/>
      <protection locked="0"/>
    </xf>
    <xf numFmtId="0" fontId="3" fillId="12" borderId="13" xfId="0" applyFont="1" applyFill="1" applyBorder="1" applyAlignment="1" applyProtection="1">
      <alignment horizontal="center" vertical="center"/>
      <protection locked="0"/>
    </xf>
    <xf numFmtId="0" fontId="3" fillId="12" borderId="7" xfId="0" applyFont="1" applyFill="1" applyBorder="1" applyAlignment="1" applyProtection="1">
      <alignment horizontal="left" vertical="center"/>
      <protection locked="0"/>
    </xf>
    <xf numFmtId="0" fontId="3" fillId="12" borderId="7" xfId="0" applyFont="1" applyFill="1" applyBorder="1" applyAlignment="1" applyProtection="1">
      <alignment horizontal="center" vertical="center"/>
      <protection locked="0"/>
    </xf>
    <xf numFmtId="1" fontId="3" fillId="12" borderId="15" xfId="0" applyNumberFormat="1" applyFont="1" applyFill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/>
      <protection locked="0"/>
    </xf>
    <xf numFmtId="0" fontId="3" fillId="5" borderId="0" xfId="0" applyFont="1" applyFill="1" applyBorder="1" applyAlignment="1" applyProtection="1">
      <alignment horizontal="left" vertical="center"/>
      <protection locked="0"/>
    </xf>
    <xf numFmtId="0" fontId="3" fillId="5" borderId="0" xfId="0" applyFont="1" applyFill="1" applyBorder="1" applyAlignment="1" applyProtection="1">
      <alignment horizontal="center" vertical="center"/>
      <protection locked="0"/>
    </xf>
    <xf numFmtId="1" fontId="3" fillId="5" borderId="6" xfId="0" applyNumberFormat="1" applyFont="1" applyFill="1" applyBorder="1" applyAlignment="1" applyProtection="1">
      <alignment horizontal="center" vertical="center"/>
      <protection locked="0"/>
    </xf>
    <xf numFmtId="0" fontId="3" fillId="5" borderId="9" xfId="0" applyFont="1" applyFill="1" applyBorder="1" applyAlignment="1" applyProtection="1">
      <alignment horizontal="center" vertical="center"/>
      <protection locked="0"/>
    </xf>
    <xf numFmtId="0" fontId="3" fillId="5" borderId="10" xfId="0" applyFont="1" applyFill="1" applyBorder="1" applyAlignment="1" applyProtection="1">
      <alignment horizontal="left" vertical="center"/>
      <protection locked="0"/>
    </xf>
    <xf numFmtId="0" fontId="3" fillId="5" borderId="10" xfId="0" applyFont="1" applyFill="1" applyBorder="1" applyAlignment="1" applyProtection="1">
      <alignment horizontal="center" vertical="center"/>
      <protection locked="0"/>
    </xf>
    <xf numFmtId="1" fontId="3" fillId="5" borderId="11" xfId="0" applyNumberFormat="1" applyFont="1" applyFill="1" applyBorder="1" applyAlignment="1" applyProtection="1">
      <alignment horizontal="center" vertical="center"/>
      <protection locked="0"/>
    </xf>
    <xf numFmtId="0" fontId="3" fillId="5" borderId="13" xfId="0" applyFont="1" applyFill="1" applyBorder="1" applyAlignment="1" applyProtection="1">
      <alignment horizontal="center" vertical="center"/>
      <protection locked="0"/>
    </xf>
    <xf numFmtId="0" fontId="3" fillId="5" borderId="7" xfId="0" applyFont="1" applyFill="1" applyBorder="1" applyAlignment="1" applyProtection="1">
      <alignment horizontal="left" vertical="center"/>
      <protection locked="0"/>
    </xf>
    <xf numFmtId="0" fontId="3" fillId="5" borderId="7" xfId="0" applyFont="1" applyFill="1" applyBorder="1" applyAlignment="1" applyProtection="1">
      <alignment horizontal="center" vertical="center"/>
      <protection locked="0"/>
    </xf>
    <xf numFmtId="1" fontId="3" fillId="5" borderId="15" xfId="0" applyNumberFormat="1" applyFont="1" applyFill="1" applyBorder="1" applyAlignment="1" applyProtection="1">
      <alignment horizontal="center" vertical="center"/>
      <protection locked="0"/>
    </xf>
    <xf numFmtId="0" fontId="3" fillId="11" borderId="1" xfId="0" applyFont="1" applyFill="1" applyBorder="1" applyAlignment="1" applyProtection="1">
      <alignment horizontal="center" vertical="center"/>
      <protection locked="0"/>
    </xf>
    <xf numFmtId="0" fontId="3" fillId="11" borderId="0" xfId="0" applyFont="1" applyFill="1" applyBorder="1" applyAlignment="1" applyProtection="1">
      <alignment horizontal="left" vertical="center"/>
      <protection locked="0"/>
    </xf>
    <xf numFmtId="0" fontId="3" fillId="11" borderId="0" xfId="0" applyFont="1" applyFill="1" applyBorder="1" applyAlignment="1" applyProtection="1">
      <alignment horizontal="center" vertical="center"/>
      <protection locked="0"/>
    </xf>
    <xf numFmtId="1" fontId="3" fillId="11" borderId="6" xfId="0" applyNumberFormat="1" applyFont="1" applyFill="1" applyBorder="1" applyAlignment="1" applyProtection="1">
      <alignment horizontal="center" vertical="center"/>
      <protection locked="0"/>
    </xf>
    <xf numFmtId="0" fontId="3" fillId="6" borderId="9" xfId="0" applyFont="1" applyFill="1" applyBorder="1" applyAlignment="1" applyProtection="1">
      <alignment horizontal="center" vertical="center"/>
      <protection locked="0"/>
    </xf>
    <xf numFmtId="0" fontId="3" fillId="6" borderId="10" xfId="0" applyFont="1" applyFill="1" applyBorder="1" applyAlignment="1" applyProtection="1">
      <alignment horizontal="left" vertical="center"/>
      <protection locked="0"/>
    </xf>
    <xf numFmtId="0" fontId="3" fillId="6" borderId="10" xfId="0" applyFont="1" applyFill="1" applyBorder="1" applyAlignment="1" applyProtection="1">
      <alignment horizontal="center" vertical="center"/>
      <protection locked="0"/>
    </xf>
    <xf numFmtId="1" fontId="3" fillId="6" borderId="11" xfId="0" applyNumberFormat="1" applyFont="1" applyFill="1" applyBorder="1" applyAlignment="1" applyProtection="1">
      <alignment horizontal="center" vertical="center"/>
      <protection locked="0"/>
    </xf>
    <xf numFmtId="0" fontId="3" fillId="6" borderId="1" xfId="0" applyFont="1" applyFill="1" applyBorder="1" applyAlignment="1" applyProtection="1">
      <alignment horizontal="center" vertical="center"/>
      <protection locked="0"/>
    </xf>
    <xf numFmtId="0" fontId="3" fillId="6" borderId="0" xfId="0" applyFont="1" applyFill="1" applyBorder="1" applyAlignment="1" applyProtection="1">
      <alignment horizontal="left" vertical="center"/>
      <protection locked="0"/>
    </xf>
    <xf numFmtId="0" fontId="3" fillId="6" borderId="0" xfId="0" applyFont="1" applyFill="1" applyBorder="1" applyAlignment="1" applyProtection="1">
      <alignment horizontal="center" vertical="center"/>
      <protection locked="0"/>
    </xf>
    <xf numFmtId="1" fontId="3" fillId="6" borderId="6" xfId="0" applyNumberFormat="1" applyFont="1" applyFill="1" applyBorder="1" applyAlignment="1" applyProtection="1">
      <alignment horizontal="center" vertical="center"/>
      <protection locked="0"/>
    </xf>
    <xf numFmtId="0" fontId="3" fillId="6" borderId="13" xfId="0" applyFont="1" applyFill="1" applyBorder="1" applyAlignment="1" applyProtection="1">
      <alignment horizontal="center" vertical="center"/>
      <protection locked="0"/>
    </xf>
    <xf numFmtId="0" fontId="3" fillId="6" borderId="7" xfId="0" applyFont="1" applyFill="1" applyBorder="1" applyAlignment="1" applyProtection="1">
      <alignment horizontal="left" vertical="center"/>
      <protection locked="0"/>
    </xf>
    <xf numFmtId="0" fontId="3" fillId="6" borderId="7" xfId="0" applyFont="1" applyFill="1" applyBorder="1" applyAlignment="1" applyProtection="1">
      <alignment horizontal="center" vertical="center"/>
      <protection locked="0"/>
    </xf>
    <xf numFmtId="1" fontId="3" fillId="6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15" fillId="16" borderId="12" xfId="0" applyFont="1" applyFill="1" applyBorder="1" applyAlignment="1" applyProtection="1">
      <alignment horizontal="center" vertical="center"/>
      <protection hidden="1"/>
    </xf>
    <xf numFmtId="0" fontId="15" fillId="17" borderId="12" xfId="0" applyFont="1" applyFill="1" applyBorder="1" applyAlignment="1" applyProtection="1">
      <alignment horizontal="center" vertical="center"/>
      <protection hidden="1"/>
    </xf>
    <xf numFmtId="0" fontId="19" fillId="6" borderId="9" xfId="0" applyFont="1" applyFill="1" applyBorder="1" applyAlignment="1" applyProtection="1">
      <alignment horizontal="center" vertical="center"/>
      <protection hidden="1"/>
    </xf>
    <xf numFmtId="0" fontId="19" fillId="6" borderId="13" xfId="0" applyFont="1" applyFill="1" applyBorder="1" applyAlignment="1" applyProtection="1">
      <alignment horizontal="center" vertical="center"/>
      <protection hidden="1"/>
    </xf>
    <xf numFmtId="0" fontId="19" fillId="7" borderId="9" xfId="0" applyFont="1" applyFill="1" applyBorder="1" applyAlignment="1" applyProtection="1">
      <alignment horizontal="center" vertical="center"/>
      <protection hidden="1"/>
    </xf>
    <xf numFmtId="0" fontId="19" fillId="7" borderId="13" xfId="0" applyFont="1" applyFill="1" applyBorder="1" applyAlignment="1" applyProtection="1">
      <alignment horizontal="center" vertical="center"/>
      <protection hidden="1"/>
    </xf>
    <xf numFmtId="0" fontId="18" fillId="0" borderId="7" xfId="0" applyFont="1" applyBorder="1" applyAlignment="1" applyProtection="1">
      <alignment horizontal="center" vertical="center"/>
      <protection hidden="1"/>
    </xf>
    <xf numFmtId="0" fontId="20" fillId="15" borderId="16" xfId="0" applyFont="1" applyFill="1" applyBorder="1" applyAlignment="1" applyProtection="1">
      <alignment horizontal="center" vertical="center"/>
      <protection hidden="1"/>
    </xf>
    <xf numFmtId="0" fontId="20" fillId="15" borderId="17" xfId="0" applyFont="1" applyFill="1" applyBorder="1" applyAlignment="1" applyProtection="1">
      <alignment horizontal="center" vertical="center"/>
      <protection hidden="1"/>
    </xf>
    <xf numFmtId="0" fontId="20" fillId="15" borderId="18" xfId="0" applyFont="1" applyFill="1" applyBorder="1" applyAlignment="1" applyProtection="1">
      <alignment horizontal="center" vertical="center"/>
      <protection hidden="1"/>
    </xf>
    <xf numFmtId="0" fontId="14" fillId="0" borderId="7" xfId="0" applyFont="1" applyFill="1" applyBorder="1" applyAlignment="1" applyProtection="1">
      <alignment horizontal="center" vertical="center"/>
      <protection hidden="1"/>
    </xf>
    <xf numFmtId="0" fontId="11" fillId="5" borderId="9" xfId="0" applyFont="1" applyFill="1" applyBorder="1" applyAlignment="1" applyProtection="1">
      <alignment horizontal="center" vertical="center" textRotation="90"/>
      <protection hidden="1"/>
    </xf>
    <xf numFmtId="0" fontId="11" fillId="5" borderId="1" xfId="0" applyFont="1" applyFill="1" applyBorder="1" applyAlignment="1" applyProtection="1">
      <alignment horizontal="center" vertical="center" textRotation="90"/>
      <protection hidden="1"/>
    </xf>
    <xf numFmtId="0" fontId="11" fillId="5" borderId="13" xfId="0" applyFont="1" applyFill="1" applyBorder="1" applyAlignment="1" applyProtection="1">
      <alignment horizontal="center" vertical="center" textRotation="90"/>
      <protection hidden="1"/>
    </xf>
    <xf numFmtId="0" fontId="11" fillId="10" borderId="9" xfId="0" applyFont="1" applyFill="1" applyBorder="1" applyAlignment="1" applyProtection="1">
      <alignment horizontal="center" vertical="center" textRotation="90"/>
      <protection hidden="1"/>
    </xf>
    <xf numFmtId="0" fontId="11" fillId="10" borderId="1" xfId="0" applyFont="1" applyFill="1" applyBorder="1" applyAlignment="1" applyProtection="1">
      <alignment horizontal="center" vertical="center" textRotation="90"/>
      <protection hidden="1"/>
    </xf>
    <xf numFmtId="0" fontId="11" fillId="10" borderId="13" xfId="0" applyFont="1" applyFill="1" applyBorder="1" applyAlignment="1" applyProtection="1">
      <alignment horizontal="center" vertical="center" textRotation="90"/>
      <protection hidden="1"/>
    </xf>
    <xf numFmtId="0" fontId="11" fillId="9" borderId="9" xfId="0" applyFont="1" applyFill="1" applyBorder="1" applyAlignment="1" applyProtection="1">
      <alignment horizontal="center" vertical="center" textRotation="90"/>
      <protection hidden="1"/>
    </xf>
    <xf numFmtId="0" fontId="11" fillId="9" borderId="1" xfId="0" applyFont="1" applyFill="1" applyBorder="1" applyAlignment="1" applyProtection="1">
      <alignment horizontal="center" vertical="center" textRotation="90"/>
      <protection hidden="1"/>
    </xf>
    <xf numFmtId="0" fontId="11" fillId="7" borderId="9" xfId="0" applyFont="1" applyFill="1" applyBorder="1" applyAlignment="1" applyProtection="1">
      <alignment horizontal="center" vertical="center" textRotation="90"/>
      <protection hidden="1"/>
    </xf>
    <xf numFmtId="0" fontId="11" fillId="7" borderId="1" xfId="0" applyFont="1" applyFill="1" applyBorder="1" applyAlignment="1" applyProtection="1">
      <alignment horizontal="center" vertical="center" textRotation="90"/>
      <protection hidden="1"/>
    </xf>
    <xf numFmtId="0" fontId="11" fillId="7" borderId="13" xfId="0" applyFont="1" applyFill="1" applyBorder="1" applyAlignment="1" applyProtection="1">
      <alignment horizontal="center" vertical="center" textRotation="90"/>
      <protection hidden="1"/>
    </xf>
    <xf numFmtId="0" fontId="11" fillId="12" borderId="9" xfId="0" applyFont="1" applyFill="1" applyBorder="1" applyAlignment="1" applyProtection="1">
      <alignment horizontal="center" vertical="center" textRotation="90"/>
      <protection hidden="1"/>
    </xf>
    <xf numFmtId="0" fontId="11" fillId="12" borderId="1" xfId="0" applyFont="1" applyFill="1" applyBorder="1" applyAlignment="1" applyProtection="1">
      <alignment horizontal="center" vertical="center" textRotation="90"/>
      <protection hidden="1"/>
    </xf>
    <xf numFmtId="0" fontId="11" fillId="12" borderId="13" xfId="0" applyFont="1" applyFill="1" applyBorder="1" applyAlignment="1" applyProtection="1">
      <alignment horizontal="center" vertical="center" textRotation="90"/>
      <protection hidden="1"/>
    </xf>
    <xf numFmtId="0" fontId="1" fillId="0" borderId="7" xfId="0" applyFont="1" applyFill="1" applyBorder="1" applyAlignment="1" applyProtection="1">
      <alignment horizontal="center" vertical="center" wrapText="1"/>
      <protection hidden="1"/>
    </xf>
    <xf numFmtId="0" fontId="5" fillId="8" borderId="5" xfId="0" applyFont="1" applyFill="1" applyBorder="1" applyAlignment="1" applyProtection="1">
      <alignment horizontal="center" vertical="center"/>
      <protection hidden="1"/>
    </xf>
    <xf numFmtId="0" fontId="5" fillId="8" borderId="0" xfId="0" applyFont="1" applyFill="1" applyBorder="1" applyAlignment="1" applyProtection="1">
      <alignment horizontal="center" vertical="center"/>
      <protection hidden="1"/>
    </xf>
    <xf numFmtId="0" fontId="5" fillId="8" borderId="6" xfId="0" applyFont="1" applyFill="1" applyBorder="1" applyAlignment="1" applyProtection="1">
      <alignment horizontal="center" vertical="center"/>
      <protection hidden="1"/>
    </xf>
    <xf numFmtId="0" fontId="5" fillId="4" borderId="8" xfId="0" applyFont="1" applyFill="1" applyBorder="1" applyAlignment="1" applyProtection="1">
      <alignment horizontal="center" vertical="center"/>
      <protection hidden="1"/>
    </xf>
    <xf numFmtId="0" fontId="5" fillId="4" borderId="10" xfId="0" applyFont="1" applyFill="1" applyBorder="1" applyAlignment="1" applyProtection="1">
      <alignment horizontal="center" vertical="center"/>
      <protection hidden="1"/>
    </xf>
    <xf numFmtId="0" fontId="5" fillId="4" borderId="11" xfId="0" applyFont="1" applyFill="1" applyBorder="1" applyAlignment="1" applyProtection="1">
      <alignment horizontal="center" vertical="center"/>
      <protection hidden="1"/>
    </xf>
    <xf numFmtId="0" fontId="5" fillId="4" borderId="5" xfId="0" applyFont="1" applyFill="1" applyBorder="1" applyAlignment="1" applyProtection="1">
      <alignment horizontal="center" vertical="center"/>
      <protection hidden="1"/>
    </xf>
    <xf numFmtId="0" fontId="5" fillId="4" borderId="0" xfId="0" applyFont="1" applyFill="1" applyBorder="1" applyAlignment="1" applyProtection="1">
      <alignment horizontal="center" vertical="center"/>
      <protection hidden="1"/>
    </xf>
    <xf numFmtId="0" fontId="5" fillId="4" borderId="6" xfId="0" applyFont="1" applyFill="1" applyBorder="1" applyAlignment="1" applyProtection="1">
      <alignment horizontal="center" vertical="center"/>
      <protection hidden="1"/>
    </xf>
    <xf numFmtId="0" fontId="14" fillId="3" borderId="2" xfId="0" applyFont="1" applyFill="1" applyBorder="1" applyAlignment="1" applyProtection="1">
      <alignment horizontal="center" vertical="center"/>
      <protection hidden="1"/>
    </xf>
    <xf numFmtId="0" fontId="14" fillId="3" borderId="3" xfId="0" applyFont="1" applyFill="1" applyBorder="1" applyAlignment="1" applyProtection="1">
      <alignment horizontal="center" vertical="center"/>
      <protection hidden="1"/>
    </xf>
    <xf numFmtId="0" fontId="14" fillId="3" borderId="4" xfId="0" applyFont="1" applyFill="1" applyBorder="1" applyAlignment="1" applyProtection="1">
      <alignment horizontal="center" vertical="center"/>
      <protection hidden="1"/>
    </xf>
    <xf numFmtId="0" fontId="16" fillId="2" borderId="12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hidden="1"/>
    </xf>
    <xf numFmtId="0" fontId="3" fillId="0" borderId="13" xfId="0" applyFont="1" applyFill="1" applyBorder="1" applyAlignment="1" applyProtection="1">
      <alignment horizontal="center" vertical="center"/>
      <protection hidden="1"/>
    </xf>
    <xf numFmtId="0" fontId="17" fillId="3" borderId="2" xfId="0" applyFont="1" applyFill="1" applyBorder="1" applyAlignment="1" applyProtection="1">
      <alignment horizontal="center" vertical="center"/>
      <protection hidden="1"/>
    </xf>
    <xf numFmtId="0" fontId="17" fillId="3" borderId="3" xfId="0" applyFont="1" applyFill="1" applyBorder="1" applyAlignment="1" applyProtection="1">
      <alignment horizontal="center" vertical="center"/>
      <protection hidden="1"/>
    </xf>
    <xf numFmtId="0" fontId="17" fillId="3" borderId="4" xfId="0" applyFont="1" applyFill="1" applyBorder="1" applyAlignment="1" applyProtection="1">
      <alignment horizontal="center" vertical="center"/>
      <protection hidden="1"/>
    </xf>
    <xf numFmtId="0" fontId="11" fillId="7" borderId="12" xfId="0" applyFont="1" applyFill="1" applyBorder="1" applyAlignment="1" applyProtection="1">
      <alignment horizontal="center" vertical="center" textRotation="90"/>
      <protection hidden="1"/>
    </xf>
    <xf numFmtId="0" fontId="11" fillId="11" borderId="13" xfId="0" applyFont="1" applyFill="1" applyBorder="1" applyAlignment="1" applyProtection="1">
      <alignment horizontal="center" vertical="center" textRotation="90"/>
      <protection hidden="1"/>
    </xf>
    <xf numFmtId="0" fontId="11" fillId="11" borderId="12" xfId="0" applyFont="1" applyFill="1" applyBorder="1" applyAlignment="1" applyProtection="1">
      <alignment horizontal="center" vertical="center" textRotation="90"/>
      <protection hidden="1"/>
    </xf>
    <xf numFmtId="0" fontId="11" fillId="11" borderId="9" xfId="0" applyFont="1" applyFill="1" applyBorder="1" applyAlignment="1" applyProtection="1">
      <alignment horizontal="center" vertical="center" textRotation="90"/>
      <protection hidden="1"/>
    </xf>
    <xf numFmtId="0" fontId="11" fillId="6" borderId="12" xfId="0" applyFont="1" applyFill="1" applyBorder="1" applyAlignment="1" applyProtection="1">
      <alignment horizontal="center" vertical="center" textRotation="90"/>
      <protection hidden="1"/>
    </xf>
  </cellXfs>
  <cellStyles count="1">
    <cellStyle name="Normal" xfId="0" builtinId="0"/>
  </cellStyles>
  <dxfs count="9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Fatih_Surek/Desktop/&#8226;DOKUMANLAR/&#8226;DENEM%20TAKIP%20CIZELGESI/CA/9-12/ESKI/1%20OTURUM%20TYT%20(KODLU)%20(v1)%20(40-25-40-20)_SAYMALI++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"/>
      <sheetName val="DENEME_v3"/>
      <sheetName val="KAZANIMLAR"/>
    </sheet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488"/>
  <sheetViews>
    <sheetView showZeros="0" zoomScaleNormal="100" zoomScaleSheetLayoutView="100" workbookViewId="0">
      <selection activeCell="E33" sqref="E33"/>
    </sheetView>
  </sheetViews>
  <sheetFormatPr baseColWidth="10" defaultColWidth="9.1640625" defaultRowHeight="15"/>
  <cols>
    <col min="1" max="1" width="7" style="1" customWidth="1"/>
    <col min="2" max="3" width="10.5" style="2" bestFit="1" customWidth="1"/>
    <col min="4" max="4" width="8.6640625" style="2"/>
    <col min="5" max="5" width="99.83203125" style="1" customWidth="1"/>
    <col min="6" max="7" width="16.83203125" style="2" customWidth="1"/>
    <col min="8" max="11" width="9.1640625" style="1"/>
    <col min="12" max="13" width="9.1640625" style="1" customWidth="1"/>
    <col min="14" max="21" width="9.1640625" style="1" hidden="1" customWidth="1"/>
    <col min="22" max="22" width="13.6640625" style="1" hidden="1" customWidth="1"/>
    <col min="23" max="23" width="18.33203125" style="1" hidden="1" customWidth="1"/>
    <col min="24" max="24" width="10.33203125" style="1" hidden="1" customWidth="1"/>
    <col min="25" max="25" width="47.33203125" style="1" hidden="1" customWidth="1"/>
    <col min="26" max="26" width="85" style="1" hidden="1" customWidth="1"/>
    <col min="27" max="27" width="9" style="2" hidden="1" customWidth="1"/>
    <col min="28" max="28" width="9.1640625" style="1" hidden="1" customWidth="1"/>
    <col min="29" max="37" width="0" style="1" hidden="1" customWidth="1"/>
    <col min="38" max="16384" width="9.1640625" style="1"/>
  </cols>
  <sheetData>
    <row r="1" spans="1:27" ht="38.5" customHeight="1">
      <c r="B1" s="182" t="str">
        <f>DENEME_v4!C1</f>
        <v>STRATEJİ TYT (1. OTURUM) DENEME-2</v>
      </c>
      <c r="C1" s="182"/>
      <c r="D1" s="182"/>
      <c r="E1" s="182"/>
      <c r="V1" s="3" t="s">
        <v>1497</v>
      </c>
      <c r="W1" s="4" t="s">
        <v>1498</v>
      </c>
      <c r="X1" s="3" t="s">
        <v>1499</v>
      </c>
      <c r="Y1" s="4" t="s">
        <v>1500</v>
      </c>
      <c r="Z1" s="4" t="s">
        <v>1501</v>
      </c>
      <c r="AA1" s="3" t="s">
        <v>1502</v>
      </c>
    </row>
    <row r="2" spans="1:27">
      <c r="B2" s="5" t="s">
        <v>0</v>
      </c>
      <c r="C2" s="6" t="s">
        <v>1</v>
      </c>
      <c r="D2" s="180" t="s">
        <v>962</v>
      </c>
      <c r="E2" s="178" t="s">
        <v>963</v>
      </c>
      <c r="F2" s="176" t="s">
        <v>1496</v>
      </c>
      <c r="G2" s="177" t="s">
        <v>1495</v>
      </c>
      <c r="V2" s="7">
        <v>801010100</v>
      </c>
      <c r="W2" s="1" t="s">
        <v>21</v>
      </c>
      <c r="X2" s="2">
        <v>10</v>
      </c>
      <c r="Y2" s="1" t="s">
        <v>1503</v>
      </c>
      <c r="Z2" s="1" t="s">
        <v>948</v>
      </c>
      <c r="AA2" s="2">
        <v>959902</v>
      </c>
    </row>
    <row r="3" spans="1:27">
      <c r="B3" s="8" t="s">
        <v>25</v>
      </c>
      <c r="C3" s="9" t="s">
        <v>25</v>
      </c>
      <c r="D3" s="181"/>
      <c r="E3" s="179"/>
      <c r="F3" s="176"/>
      <c r="G3" s="177"/>
      <c r="V3" s="7">
        <v>801010101</v>
      </c>
      <c r="W3" s="1" t="s">
        <v>21</v>
      </c>
      <c r="X3" s="2">
        <v>10</v>
      </c>
      <c r="Y3" s="1" t="s">
        <v>1503</v>
      </c>
      <c r="Z3" s="1" t="s">
        <v>949</v>
      </c>
      <c r="AA3" s="2">
        <v>959903</v>
      </c>
    </row>
    <row r="4" spans="1:27">
      <c r="A4" s="10" t="str">
        <f>DENEME_v4!D4</f>
        <v>TUR</v>
      </c>
      <c r="B4" s="11">
        <f>DENEME_v4!P4</f>
        <v>1</v>
      </c>
      <c r="C4" s="11">
        <f>DENEME_v4!Q4</f>
        <v>3</v>
      </c>
      <c r="D4" s="11" t="str">
        <f>DENEME_v4!E4</f>
        <v>D</v>
      </c>
      <c r="E4" s="12" t="str">
        <f>IFERROR(VLOOKUP(F4,DENEME_v4!$AR:$AY,6,0),"")</f>
        <v>Söz Öbeklerinin Anlamı</v>
      </c>
      <c r="F4" s="13">
        <f>DENEME_v4!F4</f>
        <v>912020203</v>
      </c>
      <c r="G4" s="11">
        <f>VLOOKUP(F4,$V:$AA,6,0)</f>
        <v>958620</v>
      </c>
      <c r="V4" s="7">
        <v>801010102</v>
      </c>
      <c r="W4" s="1" t="s">
        <v>21</v>
      </c>
      <c r="X4" s="2">
        <v>10</v>
      </c>
      <c r="Y4" s="1" t="s">
        <v>1503</v>
      </c>
      <c r="Z4" s="1" t="s">
        <v>950</v>
      </c>
      <c r="AA4" s="2">
        <v>959904</v>
      </c>
    </row>
    <row r="5" spans="1:27">
      <c r="A5" s="10" t="str">
        <f>DENEME_v4!D5</f>
        <v>TUR</v>
      </c>
      <c r="B5" s="11">
        <f>DENEME_v4!P5</f>
        <v>2</v>
      </c>
      <c r="C5" s="11">
        <f>DENEME_v4!Q5</f>
        <v>4</v>
      </c>
      <c r="D5" s="11" t="str">
        <f>DENEME_v4!E5</f>
        <v>E</v>
      </c>
      <c r="E5" s="12" t="str">
        <f>IFERROR(VLOOKUP(F5,DENEME_v4!$AR:$AY,6,0),"")</f>
        <v>Sözcükte Anlam</v>
      </c>
      <c r="F5" s="13">
        <f>DENEME_v4!F5</f>
        <v>912020201</v>
      </c>
      <c r="G5" s="11">
        <f t="shared" ref="G5:G63" si="0">VLOOKUP(F5,$V:$AA,6,0)</f>
        <v>958620</v>
      </c>
      <c r="V5" s="7">
        <v>801010103</v>
      </c>
      <c r="W5" s="1" t="s">
        <v>21</v>
      </c>
      <c r="X5" s="2">
        <v>10</v>
      </c>
      <c r="Y5" s="1" t="s">
        <v>1503</v>
      </c>
      <c r="Z5" s="1" t="s">
        <v>1210</v>
      </c>
      <c r="AA5" s="2">
        <v>959905</v>
      </c>
    </row>
    <row r="6" spans="1:27">
      <c r="A6" s="10" t="str">
        <f>DENEME_v4!D6</f>
        <v>TUR</v>
      </c>
      <c r="B6" s="11">
        <f>DENEME_v4!P6</f>
        <v>3</v>
      </c>
      <c r="C6" s="11">
        <f>DENEME_v4!Q6</f>
        <v>1</v>
      </c>
      <c r="D6" s="11" t="str">
        <f>DENEME_v4!E6</f>
        <v>C</v>
      </c>
      <c r="E6" s="12" t="str">
        <f>IFERROR(VLOOKUP(F6,DENEME_v4!$AR:$AY,6,0),"")</f>
        <v>Sözcükte Anlam</v>
      </c>
      <c r="F6" s="13">
        <f>DENEME_v4!F6</f>
        <v>912020201</v>
      </c>
      <c r="G6" s="11">
        <f t="shared" si="0"/>
        <v>958620</v>
      </c>
      <c r="V6" s="7">
        <v>801020100</v>
      </c>
      <c r="W6" s="1" t="s">
        <v>21</v>
      </c>
      <c r="X6" s="2">
        <v>10</v>
      </c>
      <c r="Y6" s="1" t="s">
        <v>1504</v>
      </c>
      <c r="Z6" s="1" t="s">
        <v>951</v>
      </c>
      <c r="AA6" s="2">
        <v>959906</v>
      </c>
    </row>
    <row r="7" spans="1:27">
      <c r="A7" s="10" t="str">
        <f>DENEME_v4!D7</f>
        <v>TUR</v>
      </c>
      <c r="B7" s="11">
        <f>DENEME_v4!P7</f>
        <v>4</v>
      </c>
      <c r="C7" s="11">
        <f>DENEME_v4!Q7</f>
        <v>2</v>
      </c>
      <c r="D7" s="11" t="str">
        <f>DENEME_v4!E7</f>
        <v>A</v>
      </c>
      <c r="E7" s="12" t="str">
        <f>IFERROR(VLOOKUP(F7,DENEME_v4!$AR:$AY,6,0),"")</f>
        <v>Deyimler</v>
      </c>
      <c r="F7" s="13">
        <f>DENEME_v4!F7</f>
        <v>912020226</v>
      </c>
      <c r="G7" s="11">
        <f t="shared" si="0"/>
        <v>958620</v>
      </c>
      <c r="V7" s="7">
        <v>801020101</v>
      </c>
      <c r="W7" s="1" t="s">
        <v>21</v>
      </c>
      <c r="X7" s="2">
        <v>10</v>
      </c>
      <c r="Y7" s="1" t="s">
        <v>1504</v>
      </c>
      <c r="Z7" s="1" t="s">
        <v>952</v>
      </c>
      <c r="AA7" s="2">
        <v>959907</v>
      </c>
    </row>
    <row r="8" spans="1:27">
      <c r="A8" s="10" t="str">
        <f>DENEME_v4!D8</f>
        <v>TUR</v>
      </c>
      <c r="B8" s="11">
        <f>DENEME_v4!P8</f>
        <v>5</v>
      </c>
      <c r="C8" s="11">
        <f>DENEME_v4!Q8</f>
        <v>7</v>
      </c>
      <c r="D8" s="11" t="str">
        <f>DENEME_v4!E8</f>
        <v>B</v>
      </c>
      <c r="E8" s="12" t="str">
        <f>IFERROR(VLOOKUP(F8,DENEME_v4!$AR:$AY,6,0),"")</f>
        <v>Cümlede Anlam</v>
      </c>
      <c r="F8" s="13">
        <f>DENEME_v4!F8</f>
        <v>912020301</v>
      </c>
      <c r="G8" s="11">
        <f t="shared" si="0"/>
        <v>958312</v>
      </c>
      <c r="V8" s="7">
        <v>801020102</v>
      </c>
      <c r="W8" s="1" t="s">
        <v>21</v>
      </c>
      <c r="X8" s="2">
        <v>10</v>
      </c>
      <c r="Y8" s="1" t="s">
        <v>1504</v>
      </c>
      <c r="Z8" s="1" t="s">
        <v>953</v>
      </c>
      <c r="AA8" s="2">
        <v>959908</v>
      </c>
    </row>
    <row r="9" spans="1:27">
      <c r="A9" s="10" t="str">
        <f>DENEME_v4!D9</f>
        <v>TUR</v>
      </c>
      <c r="B9" s="11">
        <f>DENEME_v4!P9</f>
        <v>6</v>
      </c>
      <c r="C9" s="11">
        <f>DENEME_v4!Q9</f>
        <v>8</v>
      </c>
      <c r="D9" s="11" t="str">
        <f>DENEME_v4!E9</f>
        <v>B</v>
      </c>
      <c r="E9" s="12" t="str">
        <f>IFERROR(VLOOKUP(F9,DENEME_v4!$AR:$AY,6,0),"")</f>
        <v>Cümleye Hâkim Olan Duygu Veya Kavramlar</v>
      </c>
      <c r="F9" s="13">
        <f>DENEME_v4!F9</f>
        <v>912020901</v>
      </c>
      <c r="G9" s="11">
        <f t="shared" si="0"/>
        <v>958312</v>
      </c>
      <c r="V9" s="7">
        <v>801020103</v>
      </c>
      <c r="W9" s="1" t="s">
        <v>21</v>
      </c>
      <c r="X9" s="2">
        <v>10</v>
      </c>
      <c r="Y9" s="1" t="s">
        <v>1504</v>
      </c>
      <c r="Z9" s="1" t="s">
        <v>954</v>
      </c>
      <c r="AA9" s="2">
        <v>959909</v>
      </c>
    </row>
    <row r="10" spans="1:27">
      <c r="A10" s="10" t="str">
        <f>DENEME_v4!D10</f>
        <v>TUR</v>
      </c>
      <c r="B10" s="11">
        <f>DENEME_v4!P10</f>
        <v>7</v>
      </c>
      <c r="C10" s="11">
        <f>DENEME_v4!Q10</f>
        <v>5</v>
      </c>
      <c r="D10" s="11" t="str">
        <f>DENEME_v4!E10</f>
        <v>E</v>
      </c>
      <c r="E10" s="12" t="str">
        <f>IFERROR(VLOOKUP(F10,DENEME_v4!$AR:$AY,6,0),"")</f>
        <v>Cümlede Anlam</v>
      </c>
      <c r="F10" s="13">
        <f>DENEME_v4!F10</f>
        <v>912020301</v>
      </c>
      <c r="G10" s="11">
        <f t="shared" si="0"/>
        <v>958312</v>
      </c>
      <c r="V10" s="7">
        <v>801020104</v>
      </c>
      <c r="W10" s="1" t="s">
        <v>21</v>
      </c>
      <c r="X10" s="2">
        <v>10</v>
      </c>
      <c r="Y10" s="1" t="s">
        <v>1504</v>
      </c>
      <c r="Z10" s="1" t="s">
        <v>955</v>
      </c>
      <c r="AA10" s="2">
        <v>959910</v>
      </c>
    </row>
    <row r="11" spans="1:27">
      <c r="A11" s="10" t="str">
        <f>DENEME_v4!D11</f>
        <v>TUR</v>
      </c>
      <c r="B11" s="11">
        <f>DENEME_v4!P11</f>
        <v>8</v>
      </c>
      <c r="C11" s="11">
        <f>DENEME_v4!Q11</f>
        <v>6</v>
      </c>
      <c r="D11" s="11" t="str">
        <f>DENEME_v4!E11</f>
        <v>C</v>
      </c>
      <c r="E11" s="12" t="str">
        <f>IFERROR(VLOOKUP(F11,DENEME_v4!$AR:$AY,6,0),"")</f>
        <v>Cümlede Anlam</v>
      </c>
      <c r="F11" s="13">
        <f>DENEME_v4!F11</f>
        <v>912020301</v>
      </c>
      <c r="G11" s="11">
        <f t="shared" si="0"/>
        <v>958312</v>
      </c>
      <c r="V11" s="7">
        <v>801030100</v>
      </c>
      <c r="W11" s="1" t="s">
        <v>21</v>
      </c>
      <c r="X11" s="2">
        <v>10</v>
      </c>
      <c r="Y11" s="1" t="s">
        <v>1505</v>
      </c>
      <c r="Z11" s="1" t="s">
        <v>956</v>
      </c>
      <c r="AA11" s="2">
        <v>959911</v>
      </c>
    </row>
    <row r="12" spans="1:27">
      <c r="A12" s="10" t="str">
        <f>DENEME_v4!D12</f>
        <v>TUR</v>
      </c>
      <c r="B12" s="11">
        <f>DENEME_v4!P12</f>
        <v>9</v>
      </c>
      <c r="C12" s="11">
        <f>DENEME_v4!Q12</f>
        <v>11</v>
      </c>
      <c r="D12" s="11" t="str">
        <f>DENEME_v4!E12</f>
        <v>A</v>
      </c>
      <c r="E12" s="12" t="str">
        <f>IFERROR(VLOOKUP(F12,DENEME_v4!$AR:$AY,6,0),"")</f>
        <v>Paragraf Tamamlama</v>
      </c>
      <c r="F12" s="13">
        <f>DENEME_v4!F12</f>
        <v>912021706</v>
      </c>
      <c r="G12" s="11">
        <f t="shared" si="0"/>
        <v>958329</v>
      </c>
      <c r="V12" s="7">
        <v>801030101</v>
      </c>
      <c r="W12" s="1" t="s">
        <v>21</v>
      </c>
      <c r="X12" s="2">
        <v>10</v>
      </c>
      <c r="Y12" s="1" t="s">
        <v>1505</v>
      </c>
      <c r="Z12" s="1" t="s">
        <v>1506</v>
      </c>
      <c r="AA12" s="2">
        <v>959912</v>
      </c>
    </row>
    <row r="13" spans="1:27">
      <c r="A13" s="10" t="str">
        <f>DENEME_v4!D13</f>
        <v>TUR</v>
      </c>
      <c r="B13" s="11">
        <f>DENEME_v4!P13</f>
        <v>10</v>
      </c>
      <c r="C13" s="11">
        <f>DENEME_v4!Q13</f>
        <v>12</v>
      </c>
      <c r="D13" s="11" t="str">
        <f>DENEME_v4!E13</f>
        <v>E</v>
      </c>
      <c r="E13" s="12" t="str">
        <f>IFERROR(VLOOKUP(F13,DENEME_v4!$AR:$AY,6,0),"")</f>
        <v>Yazım Kuralları</v>
      </c>
      <c r="F13" s="13">
        <f>DENEME_v4!F13</f>
        <v>912050301</v>
      </c>
      <c r="G13" s="11">
        <f t="shared" si="0"/>
        <v>958283</v>
      </c>
      <c r="V13" s="7">
        <v>801030102</v>
      </c>
      <c r="W13" s="1" t="s">
        <v>21</v>
      </c>
      <c r="X13" s="2">
        <v>10</v>
      </c>
      <c r="Y13" s="1" t="s">
        <v>1505</v>
      </c>
      <c r="Z13" s="1" t="s">
        <v>1507</v>
      </c>
      <c r="AA13" s="2">
        <v>959913</v>
      </c>
    </row>
    <row r="14" spans="1:27">
      <c r="A14" s="10" t="str">
        <f>DENEME_v4!D14</f>
        <v>TUR</v>
      </c>
      <c r="B14" s="11">
        <f>DENEME_v4!P14</f>
        <v>11</v>
      </c>
      <c r="C14" s="11">
        <f>DENEME_v4!Q14</f>
        <v>9</v>
      </c>
      <c r="D14" s="11" t="str">
        <f>DENEME_v4!E14</f>
        <v>E</v>
      </c>
      <c r="E14" s="12" t="str">
        <f>IFERROR(VLOOKUP(F14,DENEME_v4!$AR:$AY,6,0),"")</f>
        <v>Paragrafın Ana Düşüncesi</v>
      </c>
      <c r="F14" s="13">
        <f>DENEME_v4!F14</f>
        <v>912021805</v>
      </c>
      <c r="G14" s="11">
        <f t="shared" si="0"/>
        <v>958307</v>
      </c>
      <c r="V14" s="7">
        <v>801030103</v>
      </c>
      <c r="W14" s="1" t="s">
        <v>21</v>
      </c>
      <c r="X14" s="2">
        <v>10</v>
      </c>
      <c r="Y14" s="1" t="s">
        <v>1505</v>
      </c>
      <c r="Z14" s="1" t="s">
        <v>1508</v>
      </c>
      <c r="AA14" s="2">
        <v>959914</v>
      </c>
    </row>
    <row r="15" spans="1:27">
      <c r="A15" s="10" t="str">
        <f>DENEME_v4!D15</f>
        <v>TUR</v>
      </c>
      <c r="B15" s="11">
        <f>DENEME_v4!P15</f>
        <v>12</v>
      </c>
      <c r="C15" s="11">
        <f>DENEME_v4!Q15</f>
        <v>10</v>
      </c>
      <c r="D15" s="11" t="str">
        <f>DENEME_v4!E15</f>
        <v>D</v>
      </c>
      <c r="E15" s="12" t="str">
        <f>IFERROR(VLOOKUP(F15,DENEME_v4!$AR:$AY,6,0),"")</f>
        <v>Yazım Kuralları</v>
      </c>
      <c r="F15" s="13">
        <f>DENEME_v4!F15</f>
        <v>912050301</v>
      </c>
      <c r="G15" s="11">
        <f t="shared" si="0"/>
        <v>958283</v>
      </c>
      <c r="V15" s="7">
        <v>801030104</v>
      </c>
      <c r="W15" s="1" t="s">
        <v>21</v>
      </c>
      <c r="X15" s="2">
        <v>10</v>
      </c>
      <c r="Y15" s="1" t="s">
        <v>1505</v>
      </c>
      <c r="Z15" s="1" t="s">
        <v>1509</v>
      </c>
      <c r="AA15" s="2">
        <v>959915</v>
      </c>
    </row>
    <row r="16" spans="1:27">
      <c r="A16" s="10" t="str">
        <f>DENEME_v4!D16</f>
        <v>TUR</v>
      </c>
      <c r="B16" s="11">
        <f>DENEME_v4!P16</f>
        <v>13</v>
      </c>
      <c r="C16" s="11">
        <f>DENEME_v4!Q16</f>
        <v>15</v>
      </c>
      <c r="D16" s="11" t="str">
        <f>DENEME_v4!E16</f>
        <v>C</v>
      </c>
      <c r="E16" s="12" t="str">
        <f>IFERROR(VLOOKUP(F16,DENEME_v4!$AR:$AY,6,0),"")</f>
        <v>Parçanın Yardımcı Düşünceleri</v>
      </c>
      <c r="F16" s="13">
        <f>DENEME_v4!F16</f>
        <v>912021806</v>
      </c>
      <c r="G16" s="11">
        <f t="shared" si="0"/>
        <v>958278</v>
      </c>
      <c r="V16" s="7">
        <v>801030105</v>
      </c>
      <c r="W16" s="1" t="s">
        <v>21</v>
      </c>
      <c r="X16" s="2">
        <v>10</v>
      </c>
      <c r="Y16" s="1" t="s">
        <v>1505</v>
      </c>
      <c r="Z16" s="1" t="s">
        <v>1510</v>
      </c>
      <c r="AA16" s="2">
        <v>959916</v>
      </c>
    </row>
    <row r="17" spans="1:27">
      <c r="A17" s="10" t="str">
        <f>DENEME_v4!D17</f>
        <v>TUR</v>
      </c>
      <c r="B17" s="11">
        <f>DENEME_v4!P17</f>
        <v>14</v>
      </c>
      <c r="C17" s="11">
        <f>DENEME_v4!Q17</f>
        <v>16</v>
      </c>
      <c r="D17" s="11" t="str">
        <f>DENEME_v4!E17</f>
        <v>A</v>
      </c>
      <c r="E17" s="12" t="str">
        <f>IFERROR(VLOOKUP(F17,DENEME_v4!$AR:$AY,6,0),"")</f>
        <v>Noktalama İşaretleri</v>
      </c>
      <c r="F17" s="13">
        <f>DENEME_v4!F17</f>
        <v>912050401</v>
      </c>
      <c r="G17" s="11">
        <f t="shared" si="0"/>
        <v>958283</v>
      </c>
      <c r="V17" s="7">
        <v>801030106</v>
      </c>
      <c r="W17" s="1" t="s">
        <v>21</v>
      </c>
      <c r="X17" s="2">
        <v>10</v>
      </c>
      <c r="Y17" s="1" t="s">
        <v>1505</v>
      </c>
      <c r="Z17" s="1" t="s">
        <v>1511</v>
      </c>
      <c r="AA17" s="2">
        <v>959917</v>
      </c>
    </row>
    <row r="18" spans="1:27">
      <c r="A18" s="10" t="str">
        <f>DENEME_v4!D18</f>
        <v>TUR</v>
      </c>
      <c r="B18" s="11">
        <f>DENEME_v4!P18</f>
        <v>15</v>
      </c>
      <c r="C18" s="11">
        <f>DENEME_v4!Q18</f>
        <v>13</v>
      </c>
      <c r="D18" s="11" t="str">
        <f>DENEME_v4!E18</f>
        <v>B</v>
      </c>
      <c r="E18" s="12" t="str">
        <f>IFERROR(VLOOKUP(F18,DENEME_v4!$AR:$AY,6,0),"")</f>
        <v>Paragraf Tamamlama</v>
      </c>
      <c r="F18" s="13">
        <f>DENEME_v4!F18</f>
        <v>912021706</v>
      </c>
      <c r="G18" s="11">
        <f t="shared" si="0"/>
        <v>958329</v>
      </c>
      <c r="V18" s="7">
        <v>801030107</v>
      </c>
      <c r="W18" s="1" t="s">
        <v>21</v>
      </c>
      <c r="X18" s="2">
        <v>10</v>
      </c>
      <c r="Y18" s="1" t="s">
        <v>1505</v>
      </c>
      <c r="Z18" s="1" t="s">
        <v>1512</v>
      </c>
      <c r="AA18" s="2">
        <v>959918</v>
      </c>
    </row>
    <row r="19" spans="1:27">
      <c r="A19" s="10" t="str">
        <f>DENEME_v4!D19</f>
        <v>TUR</v>
      </c>
      <c r="B19" s="11">
        <f>DENEME_v4!P19</f>
        <v>16</v>
      </c>
      <c r="C19" s="11">
        <f>DENEME_v4!Q19</f>
        <v>14</v>
      </c>
      <c r="D19" s="11" t="str">
        <f>DENEME_v4!E19</f>
        <v>D</v>
      </c>
      <c r="E19" s="12" t="str">
        <f>IFERROR(VLOOKUP(F19,DENEME_v4!$AR:$AY,6,0),"")</f>
        <v>Noktalama İşaretleri</v>
      </c>
      <c r="F19" s="13">
        <f>DENEME_v4!F19</f>
        <v>912050401</v>
      </c>
      <c r="G19" s="11">
        <f t="shared" si="0"/>
        <v>958283</v>
      </c>
      <c r="V19" s="7">
        <v>801040100</v>
      </c>
      <c r="W19" s="1" t="s">
        <v>21</v>
      </c>
      <c r="X19" s="2">
        <v>10</v>
      </c>
      <c r="Y19" s="1" t="s">
        <v>1513</v>
      </c>
      <c r="Z19" s="1" t="s">
        <v>957</v>
      </c>
      <c r="AA19" s="2">
        <v>959919</v>
      </c>
    </row>
    <row r="20" spans="1:27">
      <c r="A20" s="10" t="str">
        <f>DENEME_v4!D20</f>
        <v>TUR</v>
      </c>
      <c r="B20" s="11">
        <f>DENEME_v4!P20</f>
        <v>17</v>
      </c>
      <c r="C20" s="11">
        <f>DENEME_v4!Q20</f>
        <v>19</v>
      </c>
      <c r="D20" s="11" t="str">
        <f>DENEME_v4!E20</f>
        <v>C</v>
      </c>
      <c r="E20" s="12" t="str">
        <f>IFERROR(VLOOKUP(F20,DENEME_v4!$AR:$AY,6,0),"")</f>
        <v>Paragrafı Karşılayan Soru</v>
      </c>
      <c r="F20" s="13">
        <f>DENEME_v4!F20</f>
        <v>912021901</v>
      </c>
      <c r="G20" s="11">
        <f t="shared" si="0"/>
        <v>958278</v>
      </c>
      <c r="V20" s="7">
        <v>801040101</v>
      </c>
      <c r="W20" s="1" t="s">
        <v>21</v>
      </c>
      <c r="X20" s="2">
        <v>10</v>
      </c>
      <c r="Y20" s="1" t="s">
        <v>1513</v>
      </c>
      <c r="Z20" s="1" t="s">
        <v>958</v>
      </c>
      <c r="AA20" s="2">
        <v>959920</v>
      </c>
    </row>
    <row r="21" spans="1:27">
      <c r="A21" s="10" t="str">
        <f>DENEME_v4!D21</f>
        <v xml:space="preserve">TUR </v>
      </c>
      <c r="B21" s="11">
        <f>DENEME_v4!P21</f>
        <v>18</v>
      </c>
      <c r="C21" s="11">
        <f>DENEME_v4!Q21</f>
        <v>20</v>
      </c>
      <c r="D21" s="11" t="str">
        <f>DENEME_v4!E21</f>
        <v>C</v>
      </c>
      <c r="E21" s="12" t="str">
        <f>IFERROR(VLOOKUP(F21,DENEME_v4!$AR:$AY,6,0),"")</f>
        <v>Ses Bilgisi</v>
      </c>
      <c r="F21" s="13">
        <f>DENEME_v4!F21</f>
        <v>912050201</v>
      </c>
      <c r="G21" s="11">
        <f t="shared" si="0"/>
        <v>958352</v>
      </c>
      <c r="V21" s="7">
        <v>801040102</v>
      </c>
      <c r="W21" s="1" t="s">
        <v>21</v>
      </c>
      <c r="X21" s="2">
        <v>10</v>
      </c>
      <c r="Y21" s="1" t="s">
        <v>1513</v>
      </c>
      <c r="Z21" s="1" t="s">
        <v>959</v>
      </c>
      <c r="AA21" s="2">
        <v>959921</v>
      </c>
    </row>
    <row r="22" spans="1:27">
      <c r="A22" s="10" t="str">
        <f>DENEME_v4!D22</f>
        <v>TUR</v>
      </c>
      <c r="B22" s="11">
        <f>DENEME_v4!P22</f>
        <v>19</v>
      </c>
      <c r="C22" s="11">
        <f>DENEME_v4!Q22</f>
        <v>17</v>
      </c>
      <c r="D22" s="11" t="str">
        <f>DENEME_v4!E22</f>
        <v>D</v>
      </c>
      <c r="E22" s="12" t="str">
        <f>IFERROR(VLOOKUP(F22,DENEME_v4!$AR:$AY,6,0),"")</f>
        <v>Paragrafın Ana Düşüncesi</v>
      </c>
      <c r="F22" s="13">
        <f>DENEME_v4!F22</f>
        <v>912021805</v>
      </c>
      <c r="G22" s="11">
        <f t="shared" si="0"/>
        <v>958307</v>
      </c>
      <c r="V22" s="7">
        <v>801040103</v>
      </c>
      <c r="W22" s="1" t="s">
        <v>21</v>
      </c>
      <c r="X22" s="2">
        <v>10</v>
      </c>
      <c r="Y22" s="1" t="s">
        <v>1513</v>
      </c>
      <c r="Z22" s="1" t="s">
        <v>960</v>
      </c>
      <c r="AA22" s="2">
        <v>959922</v>
      </c>
    </row>
    <row r="23" spans="1:27">
      <c r="A23" s="10" t="str">
        <f>DENEME_v4!D23</f>
        <v>TUR</v>
      </c>
      <c r="B23" s="11">
        <f>DENEME_v4!P23</f>
        <v>20</v>
      </c>
      <c r="C23" s="11">
        <f>DENEME_v4!Q23</f>
        <v>18</v>
      </c>
      <c r="D23" s="11" t="str">
        <f>DENEME_v4!E23</f>
        <v>A</v>
      </c>
      <c r="E23" s="12" t="str">
        <f>IFERROR(VLOOKUP(F23,DENEME_v4!$AR:$AY,6,0),"")</f>
        <v>Sözcük Türleri</v>
      </c>
      <c r="F23" s="13">
        <f>DENEME_v4!F23</f>
        <v>912030201</v>
      </c>
      <c r="G23" s="11">
        <f t="shared" si="0"/>
        <v>958281</v>
      </c>
      <c r="V23" s="7">
        <v>801040104</v>
      </c>
      <c r="W23" s="1" t="s">
        <v>21</v>
      </c>
      <c r="X23" s="2">
        <v>10</v>
      </c>
      <c r="Y23" s="1" t="s">
        <v>1513</v>
      </c>
      <c r="Z23" s="1" t="s">
        <v>961</v>
      </c>
      <c r="AA23" s="2">
        <v>959923</v>
      </c>
    </row>
    <row r="24" spans="1:27">
      <c r="A24" s="10" t="str">
        <f>DENEME_v4!D24</f>
        <v>TUR</v>
      </c>
      <c r="B24" s="11">
        <f>DENEME_v4!P24</f>
        <v>21</v>
      </c>
      <c r="C24" s="11">
        <f>DENEME_v4!Q24</f>
        <v>23</v>
      </c>
      <c r="D24" s="11" t="str">
        <f>DENEME_v4!E24</f>
        <v>E</v>
      </c>
      <c r="E24" s="12" t="str">
        <f>IFERROR(VLOOKUP(F24,DENEME_v4!$AR:$AY,6,0),"")</f>
        <v>Paragraf Tamamlama</v>
      </c>
      <c r="F24" s="13">
        <f>DENEME_v4!F24</f>
        <v>912021706</v>
      </c>
      <c r="G24" s="11">
        <f t="shared" si="0"/>
        <v>958329</v>
      </c>
      <c r="V24" s="7">
        <v>801110100</v>
      </c>
      <c r="W24" s="1" t="s">
        <v>21</v>
      </c>
      <c r="X24" s="2">
        <v>11</v>
      </c>
      <c r="Y24" s="1" t="s">
        <v>1514</v>
      </c>
      <c r="Z24" s="1" t="s">
        <v>895</v>
      </c>
      <c r="AA24" s="2">
        <v>959924</v>
      </c>
    </row>
    <row r="25" spans="1:27">
      <c r="A25" s="10" t="str">
        <f>DENEME_v4!D25</f>
        <v>TUR</v>
      </c>
      <c r="B25" s="11">
        <f>DENEME_v4!P25</f>
        <v>22</v>
      </c>
      <c r="C25" s="11">
        <f>DENEME_v4!Q25</f>
        <v>24</v>
      </c>
      <c r="D25" s="11" t="str">
        <f>DENEME_v4!E25</f>
        <v>B</v>
      </c>
      <c r="E25" s="12" t="str">
        <f>IFERROR(VLOOKUP(F25,DENEME_v4!$AR:$AY,6,0),"")</f>
        <v>Paragraf Tamamlama</v>
      </c>
      <c r="F25" s="13">
        <f>DENEME_v4!F25</f>
        <v>912021706</v>
      </c>
      <c r="G25" s="11">
        <f t="shared" si="0"/>
        <v>958329</v>
      </c>
      <c r="V25" s="7">
        <v>801110101</v>
      </c>
      <c r="W25" s="1" t="s">
        <v>21</v>
      </c>
      <c r="X25" s="2">
        <v>11</v>
      </c>
      <c r="Y25" s="1" t="s">
        <v>1514</v>
      </c>
      <c r="Z25" s="1" t="s">
        <v>104</v>
      </c>
      <c r="AA25" s="2">
        <v>959925</v>
      </c>
    </row>
    <row r="26" spans="1:27">
      <c r="A26" s="10" t="str">
        <f>DENEME_v4!D26</f>
        <v xml:space="preserve">TUR </v>
      </c>
      <c r="B26" s="11">
        <f>DENEME_v4!P26</f>
        <v>23</v>
      </c>
      <c r="C26" s="11">
        <f>DENEME_v4!Q26</f>
        <v>21</v>
      </c>
      <c r="D26" s="11" t="str">
        <f>DENEME_v4!E26</f>
        <v>C</v>
      </c>
      <c r="E26" s="12" t="str">
        <f>IFERROR(VLOOKUP(F26,DENEME_v4!$AR:$AY,6,0),"")</f>
        <v>Paragrafın Ana Düşüncesi</v>
      </c>
      <c r="F26" s="13">
        <f>DENEME_v4!F26</f>
        <v>912021805</v>
      </c>
      <c r="G26" s="11">
        <f t="shared" si="0"/>
        <v>958307</v>
      </c>
      <c r="V26" s="7">
        <v>801110102</v>
      </c>
      <c r="W26" s="1" t="s">
        <v>21</v>
      </c>
      <c r="X26" s="2">
        <v>11</v>
      </c>
      <c r="Y26" s="1" t="s">
        <v>1514</v>
      </c>
      <c r="Z26" s="1" t="s">
        <v>105</v>
      </c>
      <c r="AA26" s="2">
        <v>959926</v>
      </c>
    </row>
    <row r="27" spans="1:27">
      <c r="A27" s="10" t="str">
        <f>DENEME_v4!D27</f>
        <v>TUR</v>
      </c>
      <c r="B27" s="11">
        <f>DENEME_v4!P27</f>
        <v>24</v>
      </c>
      <c r="C27" s="11">
        <f>DENEME_v4!Q27</f>
        <v>22</v>
      </c>
      <c r="D27" s="11" t="str">
        <f>DENEME_v4!E27</f>
        <v>B</v>
      </c>
      <c r="E27" s="12" t="str">
        <f>IFERROR(VLOOKUP(F27,DENEME_v4!$AR:$AY,6,0),"")</f>
        <v>Düşüncenin Akışını Bozan Cümle</v>
      </c>
      <c r="F27" s="13">
        <f>DENEME_v4!F27</f>
        <v>912021709</v>
      </c>
      <c r="G27" s="11">
        <f t="shared" si="0"/>
        <v>958329</v>
      </c>
      <c r="V27" s="7">
        <v>801110103</v>
      </c>
      <c r="W27" s="1" t="s">
        <v>21</v>
      </c>
      <c r="X27" s="2">
        <v>11</v>
      </c>
      <c r="Y27" s="1" t="s">
        <v>1514</v>
      </c>
      <c r="Z27" s="1" t="s">
        <v>106</v>
      </c>
      <c r="AA27" s="2">
        <v>959928</v>
      </c>
    </row>
    <row r="28" spans="1:27">
      <c r="A28" s="10" t="str">
        <f>DENEME_v4!D28</f>
        <v>TUR</v>
      </c>
      <c r="B28" s="11">
        <f>DENEME_v4!P28</f>
        <v>25</v>
      </c>
      <c r="C28" s="11">
        <f>DENEME_v4!Q28</f>
        <v>27</v>
      </c>
      <c r="D28" s="11" t="str">
        <f>DENEME_v4!E28</f>
        <v>D</v>
      </c>
      <c r="E28" s="12" t="str">
        <f>IFERROR(VLOOKUP(F28,DENEME_v4!$AR:$AY,6,0),"")</f>
        <v>Parçanın Yardımcı Düşünceleri</v>
      </c>
      <c r="F28" s="13">
        <f>DENEME_v4!F28</f>
        <v>912021806</v>
      </c>
      <c r="G28" s="11">
        <f t="shared" si="0"/>
        <v>958278</v>
      </c>
      <c r="V28" s="7">
        <v>801110104</v>
      </c>
      <c r="W28" s="1" t="s">
        <v>21</v>
      </c>
      <c r="X28" s="2">
        <v>11</v>
      </c>
      <c r="Y28" s="1" t="s">
        <v>1514</v>
      </c>
      <c r="Z28" s="1" t="s">
        <v>107</v>
      </c>
      <c r="AA28" s="2">
        <v>959926</v>
      </c>
    </row>
    <row r="29" spans="1:27">
      <c r="A29" s="10" t="str">
        <f>DENEME_v4!D29</f>
        <v>TUR</v>
      </c>
      <c r="B29" s="11">
        <f>DENEME_v4!P29</f>
        <v>26</v>
      </c>
      <c r="C29" s="11">
        <f>DENEME_v4!Q29</f>
        <v>28</v>
      </c>
      <c r="D29" s="11" t="str">
        <f>DENEME_v4!E29</f>
        <v>A</v>
      </c>
      <c r="E29" s="12" t="str">
        <f>IFERROR(VLOOKUP(F29,DENEME_v4!$AR:$AY,6,0),"")</f>
        <v>Anlatım Teknikleri</v>
      </c>
      <c r="F29" s="13">
        <f>DENEME_v4!F29</f>
        <v>912021101</v>
      </c>
      <c r="G29" s="11">
        <f t="shared" si="0"/>
        <v>958274</v>
      </c>
      <c r="V29" s="7">
        <v>801110105</v>
      </c>
      <c r="W29" s="1" t="s">
        <v>21</v>
      </c>
      <c r="X29" s="2">
        <v>11</v>
      </c>
      <c r="Y29" s="1" t="s">
        <v>1514</v>
      </c>
      <c r="Z29" s="1" t="s">
        <v>930</v>
      </c>
      <c r="AA29" s="2">
        <v>959926</v>
      </c>
    </row>
    <row r="30" spans="1:27">
      <c r="A30" s="10" t="str">
        <f>DENEME_v4!D30</f>
        <v>TUR</v>
      </c>
      <c r="B30" s="11">
        <f>DENEME_v4!P30</f>
        <v>27</v>
      </c>
      <c r="C30" s="11">
        <f>DENEME_v4!Q30</f>
        <v>25</v>
      </c>
      <c r="D30" s="11" t="str">
        <f>DENEME_v4!E30</f>
        <v>E</v>
      </c>
      <c r="E30" s="12" t="str">
        <f>IFERROR(VLOOKUP(F30,DENEME_v4!$AR:$AY,6,0),"")</f>
        <v>Paragrafın Konusu</v>
      </c>
      <c r="F30" s="13">
        <f>DENEME_v4!F30</f>
        <v>912021802</v>
      </c>
      <c r="G30" s="11">
        <f t="shared" si="0"/>
        <v>958278</v>
      </c>
      <c r="V30" s="7">
        <v>801120100</v>
      </c>
      <c r="W30" s="1" t="s">
        <v>21</v>
      </c>
      <c r="X30" s="2">
        <v>11</v>
      </c>
      <c r="Y30" s="1" t="s">
        <v>1515</v>
      </c>
      <c r="Z30" s="1" t="s">
        <v>896</v>
      </c>
      <c r="AA30" s="2">
        <v>959929</v>
      </c>
    </row>
    <row r="31" spans="1:27">
      <c r="A31" s="10" t="str">
        <f>DENEME_v4!D31</f>
        <v>TUR</v>
      </c>
      <c r="B31" s="11">
        <f>DENEME_v4!P31</f>
        <v>28</v>
      </c>
      <c r="C31" s="11">
        <f>DENEME_v4!Q31</f>
        <v>26</v>
      </c>
      <c r="D31" s="11" t="str">
        <f>DENEME_v4!E31</f>
        <v>C</v>
      </c>
      <c r="E31" s="12" t="str">
        <f>IFERROR(VLOOKUP(F31,DENEME_v4!$AR:$AY,6,0),"")</f>
        <v>Parçanın İki Paragrafa Bölünmesi</v>
      </c>
      <c r="F31" s="13">
        <f>DENEME_v4!F31</f>
        <v>912021710</v>
      </c>
      <c r="G31" s="11">
        <f t="shared" si="0"/>
        <v>958329</v>
      </c>
      <c r="V31" s="7">
        <v>801120101</v>
      </c>
      <c r="W31" s="1" t="s">
        <v>21</v>
      </c>
      <c r="X31" s="2">
        <v>11</v>
      </c>
      <c r="Y31" s="1" t="s">
        <v>1515</v>
      </c>
      <c r="Z31" s="1" t="s">
        <v>1211</v>
      </c>
      <c r="AA31" s="2">
        <v>959930</v>
      </c>
    </row>
    <row r="32" spans="1:27">
      <c r="A32" s="10" t="str">
        <f>DENEME_v4!D32</f>
        <v>TUR</v>
      </c>
      <c r="B32" s="11">
        <f>DENEME_v4!P32</f>
        <v>29</v>
      </c>
      <c r="C32" s="11">
        <f>DENEME_v4!Q32</f>
        <v>31</v>
      </c>
      <c r="D32" s="11" t="str">
        <f>DENEME_v4!E32</f>
        <v>E</v>
      </c>
      <c r="E32" s="12" t="str">
        <f>IFERROR(VLOOKUP(F32,DENEME_v4!$AR:$AY,6,0),"")</f>
        <v>Paragrafın Ana Düşüncesi</v>
      </c>
      <c r="F32" s="13">
        <f>DENEME_v4!F32</f>
        <v>912021805</v>
      </c>
      <c r="G32" s="11">
        <f t="shared" si="0"/>
        <v>958307</v>
      </c>
      <c r="V32" s="7">
        <v>801120102</v>
      </c>
      <c r="W32" s="1" t="s">
        <v>21</v>
      </c>
      <c r="X32" s="2">
        <v>11</v>
      </c>
      <c r="Y32" s="1" t="s">
        <v>1515</v>
      </c>
      <c r="Z32" s="1" t="s">
        <v>108</v>
      </c>
      <c r="AA32" s="2">
        <v>959931</v>
      </c>
    </row>
    <row r="33" spans="1:27">
      <c r="A33" s="10" t="str">
        <f>DENEME_v4!D33</f>
        <v>TUR</v>
      </c>
      <c r="B33" s="11">
        <f>DENEME_v4!P33</f>
        <v>30</v>
      </c>
      <c r="C33" s="11">
        <f>DENEME_v4!Q33</f>
        <v>32</v>
      </c>
      <c r="D33" s="11" t="str">
        <f>DENEME_v4!E33</f>
        <v>B</v>
      </c>
      <c r="E33" s="12" t="str">
        <f>IFERROR(VLOOKUP(F33,DENEME_v4!$AR:$AY,6,0),"")</f>
        <v>Parçanın Yardımcı Düşünceleri</v>
      </c>
      <c r="F33" s="13">
        <f>DENEME_v4!F33</f>
        <v>912021806</v>
      </c>
      <c r="G33" s="11">
        <f t="shared" si="0"/>
        <v>958278</v>
      </c>
      <c r="V33" s="7">
        <v>801120103</v>
      </c>
      <c r="W33" s="1" t="s">
        <v>21</v>
      </c>
      <c r="X33" s="2">
        <v>11</v>
      </c>
      <c r="Y33" s="1" t="s">
        <v>1515</v>
      </c>
      <c r="Z33" s="1" t="s">
        <v>331</v>
      </c>
      <c r="AA33" s="2">
        <v>959929</v>
      </c>
    </row>
    <row r="34" spans="1:27">
      <c r="A34" s="10" t="str">
        <f>DENEME_v4!D34</f>
        <v>TUR</v>
      </c>
      <c r="B34" s="11">
        <f>DENEME_v4!P34</f>
        <v>31</v>
      </c>
      <c r="C34" s="11">
        <f>DENEME_v4!Q34</f>
        <v>29</v>
      </c>
      <c r="D34" s="11" t="str">
        <f>DENEME_v4!E34</f>
        <v>D</v>
      </c>
      <c r="E34" s="12" t="str">
        <f>IFERROR(VLOOKUP(F34,DENEME_v4!$AR:$AY,6,0),"")</f>
        <v>Paragrafın Ana Düşüncesi</v>
      </c>
      <c r="F34" s="13">
        <f>DENEME_v4!F34</f>
        <v>912021805</v>
      </c>
      <c r="G34" s="11">
        <f t="shared" si="0"/>
        <v>958307</v>
      </c>
      <c r="V34" s="7">
        <v>801120104</v>
      </c>
      <c r="W34" s="1" t="s">
        <v>21</v>
      </c>
      <c r="X34" s="2">
        <v>11</v>
      </c>
      <c r="Y34" s="1" t="s">
        <v>1515</v>
      </c>
      <c r="Z34" s="1" t="s">
        <v>1212</v>
      </c>
      <c r="AA34" s="2">
        <v>959929</v>
      </c>
    </row>
    <row r="35" spans="1:27">
      <c r="A35" s="10" t="str">
        <f>DENEME_v4!D35</f>
        <v>TUR</v>
      </c>
      <c r="B35" s="11">
        <f>DENEME_v4!P35</f>
        <v>32</v>
      </c>
      <c r="C35" s="11">
        <f>DENEME_v4!Q35</f>
        <v>30</v>
      </c>
      <c r="D35" s="11" t="str">
        <f>DENEME_v4!E35</f>
        <v>C</v>
      </c>
      <c r="E35" s="12" t="str">
        <f>IFERROR(VLOOKUP(F35,DENEME_v4!$AR:$AY,6,0),"")</f>
        <v>Paragraf Oluşturma</v>
      </c>
      <c r="F35" s="13">
        <f>DENEME_v4!F35</f>
        <v>912021705</v>
      </c>
      <c r="G35" s="11">
        <f t="shared" si="0"/>
        <v>958329</v>
      </c>
      <c r="V35" s="7">
        <v>801120105</v>
      </c>
      <c r="W35" s="1" t="s">
        <v>21</v>
      </c>
      <c r="X35" s="2">
        <v>11</v>
      </c>
      <c r="Y35" s="1" t="s">
        <v>1515</v>
      </c>
      <c r="Z35" s="1" t="s">
        <v>109</v>
      </c>
      <c r="AA35" s="2">
        <v>959929</v>
      </c>
    </row>
    <row r="36" spans="1:27">
      <c r="A36" s="10" t="str">
        <f>DENEME_v4!D36</f>
        <v>TUR</v>
      </c>
      <c r="B36" s="11">
        <f>DENEME_v4!P36</f>
        <v>33</v>
      </c>
      <c r="C36" s="11">
        <f>DENEME_v4!Q36</f>
        <v>35</v>
      </c>
      <c r="D36" s="11" t="str">
        <f>DENEME_v4!E36</f>
        <v>B</v>
      </c>
      <c r="E36" s="12" t="str">
        <f>IFERROR(VLOOKUP(F36,DENEME_v4!$AR:$AY,6,0),"")</f>
        <v>Parçanın Yardımcı Düşünceleri</v>
      </c>
      <c r="F36" s="13">
        <f>DENEME_v4!F36</f>
        <v>912021806</v>
      </c>
      <c r="G36" s="11">
        <f t="shared" si="0"/>
        <v>958278</v>
      </c>
      <c r="V36" s="7">
        <v>801120106</v>
      </c>
      <c r="W36" s="1" t="s">
        <v>21</v>
      </c>
      <c r="X36" s="2">
        <v>11</v>
      </c>
      <c r="Y36" s="1" t="s">
        <v>1515</v>
      </c>
      <c r="Z36" s="1" t="s">
        <v>110</v>
      </c>
      <c r="AA36" s="2">
        <v>959929</v>
      </c>
    </row>
    <row r="37" spans="1:27">
      <c r="A37" s="10" t="str">
        <f>DENEME_v4!D37</f>
        <v>TUR</v>
      </c>
      <c r="B37" s="11">
        <f>DENEME_v4!P37</f>
        <v>34</v>
      </c>
      <c r="C37" s="11">
        <f>DENEME_v4!Q37</f>
        <v>36</v>
      </c>
      <c r="D37" s="11" t="str">
        <f>DENEME_v4!E37</f>
        <v>A</v>
      </c>
      <c r="E37" s="12" t="str">
        <f>IFERROR(VLOOKUP(F37,DENEME_v4!$AR:$AY,6,0),"")</f>
        <v>Parçanın Yardımcı Düşünceleri</v>
      </c>
      <c r="F37" s="13">
        <f>DENEME_v4!F37</f>
        <v>912021806</v>
      </c>
      <c r="G37" s="11">
        <f t="shared" si="0"/>
        <v>958278</v>
      </c>
      <c r="V37" s="7">
        <v>801120201</v>
      </c>
      <c r="W37" s="1" t="s">
        <v>21</v>
      </c>
      <c r="X37" s="2">
        <v>11</v>
      </c>
      <c r="Y37" s="1" t="s">
        <v>1515</v>
      </c>
      <c r="Z37" s="1" t="s">
        <v>1213</v>
      </c>
      <c r="AA37" s="2">
        <v>959929</v>
      </c>
    </row>
    <row r="38" spans="1:27">
      <c r="A38" s="10" t="str">
        <f>DENEME_v4!D38</f>
        <v>TUR</v>
      </c>
      <c r="B38" s="11">
        <f>DENEME_v4!P38</f>
        <v>35</v>
      </c>
      <c r="C38" s="11">
        <f>DENEME_v4!Q38</f>
        <v>33</v>
      </c>
      <c r="D38" s="11" t="str">
        <f>DENEME_v4!E38</f>
        <v>E</v>
      </c>
      <c r="E38" s="12" t="str">
        <f>IFERROR(VLOOKUP(F38,DENEME_v4!$AR:$AY,6,0),"")</f>
        <v>Parçanın Yardımcı Düşünceleri</v>
      </c>
      <c r="F38" s="13">
        <f>DENEME_v4!F38</f>
        <v>912021806</v>
      </c>
      <c r="G38" s="11">
        <f t="shared" si="0"/>
        <v>958278</v>
      </c>
      <c r="V38" s="7">
        <v>801120202</v>
      </c>
      <c r="W38" s="1" t="s">
        <v>21</v>
      </c>
      <c r="X38" s="2">
        <v>11</v>
      </c>
      <c r="Y38" s="1" t="s">
        <v>1515</v>
      </c>
      <c r="Z38" s="1" t="s">
        <v>1214</v>
      </c>
      <c r="AA38" s="2">
        <v>959929</v>
      </c>
    </row>
    <row r="39" spans="1:27">
      <c r="A39" s="10" t="str">
        <f>DENEME_v4!D39</f>
        <v>TUR</v>
      </c>
      <c r="B39" s="11">
        <f>DENEME_v4!P39</f>
        <v>36</v>
      </c>
      <c r="C39" s="11">
        <f>DENEME_v4!Q39</f>
        <v>34</v>
      </c>
      <c r="D39" s="11" t="str">
        <f>DENEME_v4!E39</f>
        <v>B</v>
      </c>
      <c r="E39" s="12" t="str">
        <f>IFERROR(VLOOKUP(F39,DENEME_v4!$AR:$AY,6,0),"")</f>
        <v>Paragrafın Ana Düşüncesi</v>
      </c>
      <c r="F39" s="13">
        <f>DENEME_v4!F39</f>
        <v>912021805</v>
      </c>
      <c r="G39" s="11">
        <f t="shared" si="0"/>
        <v>958307</v>
      </c>
      <c r="V39" s="7">
        <v>801120203</v>
      </c>
      <c r="W39" s="1" t="s">
        <v>21</v>
      </c>
      <c r="X39" s="2">
        <v>11</v>
      </c>
      <c r="Y39" s="1" t="s">
        <v>1515</v>
      </c>
      <c r="Z39" s="1" t="s">
        <v>1215</v>
      </c>
      <c r="AA39" s="2">
        <v>959929</v>
      </c>
    </row>
    <row r="40" spans="1:27">
      <c r="A40" s="10" t="str">
        <f>DENEME_v4!D40</f>
        <v>TUR</v>
      </c>
      <c r="B40" s="11">
        <f>DENEME_v4!P40</f>
        <v>37</v>
      </c>
      <c r="C40" s="11">
        <f>DENEME_v4!Q40</f>
        <v>39</v>
      </c>
      <c r="D40" s="11" t="str">
        <f>DENEME_v4!E40</f>
        <v>C</v>
      </c>
      <c r="E40" s="12" t="str">
        <f>IFERROR(VLOOKUP(F40,DENEME_v4!$AR:$AY,6,0),"")</f>
        <v>Paragrafın Ana Düşüncesi</v>
      </c>
      <c r="F40" s="13">
        <f>DENEME_v4!F40</f>
        <v>912021805</v>
      </c>
      <c r="G40" s="11">
        <f t="shared" si="0"/>
        <v>958307</v>
      </c>
      <c r="V40" s="7">
        <v>801120204</v>
      </c>
      <c r="W40" s="1" t="s">
        <v>21</v>
      </c>
      <c r="X40" s="2">
        <v>11</v>
      </c>
      <c r="Y40" s="1" t="s">
        <v>1515</v>
      </c>
      <c r="Z40" s="1" t="s">
        <v>1216</v>
      </c>
      <c r="AA40" s="2">
        <v>959929</v>
      </c>
    </row>
    <row r="41" spans="1:27">
      <c r="A41" s="10" t="str">
        <f>DENEME_v4!D41</f>
        <v>TUR</v>
      </c>
      <c r="B41" s="11">
        <f>DENEME_v4!P41</f>
        <v>38</v>
      </c>
      <c r="C41" s="11">
        <f>DENEME_v4!Q41</f>
        <v>40</v>
      </c>
      <c r="D41" s="11" t="str">
        <f>DENEME_v4!E41</f>
        <v>A</v>
      </c>
      <c r="E41" s="12" t="str">
        <f>IFERROR(VLOOKUP(F41,DENEME_v4!$AR:$AY,6,0),"")</f>
        <v>Parçanın Yardımcı Düşünceleri</v>
      </c>
      <c r="F41" s="13">
        <f>DENEME_v4!F41</f>
        <v>912021806</v>
      </c>
      <c r="G41" s="11">
        <f t="shared" si="0"/>
        <v>958278</v>
      </c>
      <c r="V41" s="7">
        <v>801120205</v>
      </c>
      <c r="W41" s="1" t="s">
        <v>21</v>
      </c>
      <c r="X41" s="2">
        <v>11</v>
      </c>
      <c r="Y41" s="1" t="s">
        <v>1515</v>
      </c>
      <c r="Z41" s="1" t="s">
        <v>1217</v>
      </c>
      <c r="AA41" s="2">
        <v>959929</v>
      </c>
    </row>
    <row r="42" spans="1:27">
      <c r="A42" s="10" t="str">
        <f>DENEME_v4!D42</f>
        <v>TUR</v>
      </c>
      <c r="B42" s="11">
        <f>DENEME_v4!P42</f>
        <v>39</v>
      </c>
      <c r="C42" s="11">
        <f>DENEME_v4!Q42</f>
        <v>37</v>
      </c>
      <c r="D42" s="11" t="str">
        <f>DENEME_v4!E42</f>
        <v>B</v>
      </c>
      <c r="E42" s="12" t="str">
        <f>IFERROR(VLOOKUP(F42,DENEME_v4!$AR:$AY,6,0),"")</f>
        <v>Parçanın Yardımcı Düşünceleri</v>
      </c>
      <c r="F42" s="13">
        <f>DENEME_v4!F42</f>
        <v>912021806</v>
      </c>
      <c r="G42" s="11">
        <f t="shared" si="0"/>
        <v>958278</v>
      </c>
      <c r="V42" s="7">
        <v>801120206</v>
      </c>
      <c r="W42" s="1" t="s">
        <v>21</v>
      </c>
      <c r="X42" s="2">
        <v>11</v>
      </c>
      <c r="Y42" s="1" t="s">
        <v>1515</v>
      </c>
      <c r="Z42" s="1" t="s">
        <v>1218</v>
      </c>
      <c r="AA42" s="2">
        <v>959929</v>
      </c>
    </row>
    <row r="43" spans="1:27">
      <c r="A43" s="10" t="str">
        <f>DENEME_v4!D43</f>
        <v>TUR</v>
      </c>
      <c r="B43" s="11">
        <f>DENEME_v4!P43</f>
        <v>40</v>
      </c>
      <c r="C43" s="11">
        <f>DENEME_v4!Q43</f>
        <v>38</v>
      </c>
      <c r="D43" s="11" t="str">
        <f>DENEME_v4!E43</f>
        <v>D</v>
      </c>
      <c r="E43" s="12" t="str">
        <f>IFERROR(VLOOKUP(F43,DENEME_v4!$AR:$AY,6,0),"")</f>
        <v>Paragrafın Ana Düşüncesi</v>
      </c>
      <c r="F43" s="13">
        <f>DENEME_v4!F43</f>
        <v>912021805</v>
      </c>
      <c r="G43" s="11">
        <f t="shared" si="0"/>
        <v>958307</v>
      </c>
      <c r="V43" s="7">
        <v>801120207</v>
      </c>
      <c r="W43" s="1" t="s">
        <v>21</v>
      </c>
      <c r="X43" s="2">
        <v>11</v>
      </c>
      <c r="Y43" s="1" t="s">
        <v>1515</v>
      </c>
      <c r="Z43" s="1" t="s">
        <v>1219</v>
      </c>
      <c r="AA43" s="2">
        <v>959929</v>
      </c>
    </row>
    <row r="44" spans="1:27">
      <c r="A44" s="10" t="str">
        <f>DENEME_v4!D44</f>
        <v>TAR</v>
      </c>
      <c r="B44" s="11">
        <f>DENEME_v4!P44</f>
        <v>1</v>
      </c>
      <c r="C44" s="11">
        <f>DENEME_v4!Q44</f>
        <v>3</v>
      </c>
      <c r="D44" s="11" t="str">
        <f>DENEME_v4!E44</f>
        <v>D</v>
      </c>
      <c r="E44" s="12" t="str">
        <f>IFERROR(VLOOKUP(F44,DENEME_v4!$AR:$AY,6,0),"")</f>
        <v>İlk Çağ Medeniyetleri</v>
      </c>
      <c r="F44" s="13">
        <f>DENEME_v4!F44</f>
        <v>609020103</v>
      </c>
      <c r="G44" s="11">
        <f t="shared" si="0"/>
        <v>959659</v>
      </c>
      <c r="V44" s="7">
        <v>801120208</v>
      </c>
      <c r="W44" s="1" t="s">
        <v>21</v>
      </c>
      <c r="X44" s="2">
        <v>11</v>
      </c>
      <c r="Y44" s="1" t="s">
        <v>1515</v>
      </c>
      <c r="Z44" s="1" t="s">
        <v>1220</v>
      </c>
      <c r="AA44" s="2">
        <v>959929</v>
      </c>
    </row>
    <row r="45" spans="1:27">
      <c r="A45" s="10" t="str">
        <f>DENEME_v4!D45</f>
        <v>TAR</v>
      </c>
      <c r="B45" s="11">
        <f>DENEME_v4!P45</f>
        <v>2</v>
      </c>
      <c r="C45" s="11">
        <f>DENEME_v4!Q45</f>
        <v>5</v>
      </c>
      <c r="D45" s="11" t="str">
        <f>DENEME_v4!E45</f>
        <v>A</v>
      </c>
      <c r="E45" s="12" t="str">
        <f>IFERROR(VLOOKUP(F45,DENEME_v4!$AR:$AY,6,0),"")</f>
        <v>Atatürk İlkeleri</v>
      </c>
      <c r="F45" s="13">
        <f>DENEME_v4!F45</f>
        <v>612030101</v>
      </c>
      <c r="G45" s="11">
        <f t="shared" si="0"/>
        <v>960073</v>
      </c>
      <c r="V45" s="7">
        <v>801120209</v>
      </c>
      <c r="W45" s="1" t="s">
        <v>21</v>
      </c>
      <c r="X45" s="2">
        <v>11</v>
      </c>
      <c r="Y45" s="1" t="s">
        <v>1515</v>
      </c>
      <c r="Z45" s="1" t="s">
        <v>1221</v>
      </c>
      <c r="AA45" s="2">
        <v>959929</v>
      </c>
    </row>
    <row r="46" spans="1:27">
      <c r="A46" s="10" t="str">
        <f>DENEME_v4!D46</f>
        <v>TAR</v>
      </c>
      <c r="B46" s="11">
        <f>DENEME_v4!P46</f>
        <v>3</v>
      </c>
      <c r="C46" s="11">
        <f>DENEME_v4!Q46</f>
        <v>1</v>
      </c>
      <c r="D46" s="11" t="str">
        <f>DENEME_v4!E46</f>
        <v>C</v>
      </c>
      <c r="E46" s="12" t="str">
        <f>IFERROR(VLOOKUP(F46,DENEME_v4!$AR:$AY,6,0),"")</f>
        <v>Kavimler Göçü ve Avrupa Hunları</v>
      </c>
      <c r="F46" s="13">
        <f>DENEME_v4!F46</f>
        <v>609040104</v>
      </c>
      <c r="G46" s="11">
        <f t="shared" si="0"/>
        <v>959672</v>
      </c>
      <c r="V46" s="7">
        <v>801120210</v>
      </c>
      <c r="W46" s="1" t="s">
        <v>21</v>
      </c>
      <c r="X46" s="2">
        <v>11</v>
      </c>
      <c r="Y46" s="1" t="s">
        <v>1515</v>
      </c>
      <c r="Z46" s="1" t="s">
        <v>1222</v>
      </c>
      <c r="AA46" s="2">
        <v>959929</v>
      </c>
    </row>
    <row r="47" spans="1:27">
      <c r="A47" s="10" t="str">
        <f>DENEME_v4!D47</f>
        <v>TAR</v>
      </c>
      <c r="B47" s="11">
        <f>DENEME_v4!P47</f>
        <v>4</v>
      </c>
      <c r="C47" s="11">
        <f>DENEME_v4!Q47</f>
        <v>2</v>
      </c>
      <c r="D47" s="11" t="str">
        <f>DENEME_v4!E47</f>
        <v>E</v>
      </c>
      <c r="E47" s="12" t="str">
        <f>IFERROR(VLOOKUP(F47,DENEME_v4!$AR:$AY,6,0),"")</f>
        <v>Denizlerde Hâkimiyet Mücadelesi</v>
      </c>
      <c r="F47" s="13">
        <f>DENEME_v4!F47</f>
        <v>610050107</v>
      </c>
      <c r="G47" s="11">
        <f t="shared" si="0"/>
        <v>959718</v>
      </c>
      <c r="V47" s="7">
        <v>801130100</v>
      </c>
      <c r="W47" s="1" t="s">
        <v>21</v>
      </c>
      <c r="X47" s="2">
        <v>11</v>
      </c>
      <c r="Y47" s="1" t="s">
        <v>1516</v>
      </c>
      <c r="Z47" s="1" t="s">
        <v>897</v>
      </c>
      <c r="AA47" s="2">
        <v>959934</v>
      </c>
    </row>
    <row r="48" spans="1:27">
      <c r="A48" s="10" t="str">
        <f>DENEME_v4!D48</f>
        <v>TAR</v>
      </c>
      <c r="B48" s="11">
        <f>DENEME_v4!P48</f>
        <v>5</v>
      </c>
      <c r="C48" s="11">
        <f>DENEME_v4!Q48</f>
        <v>4</v>
      </c>
      <c r="D48" s="11" t="str">
        <f>DENEME_v4!E48</f>
        <v>B</v>
      </c>
      <c r="E48" s="12" t="str">
        <f>IFERROR(VLOOKUP(F48,DENEME_v4!$AR:$AY,6,0),"")</f>
        <v>Kavimler Göçü ve Avrupa Hunları</v>
      </c>
      <c r="F48" s="13">
        <f>DENEME_v4!F48</f>
        <v>609040104</v>
      </c>
      <c r="G48" s="11">
        <f t="shared" si="0"/>
        <v>959672</v>
      </c>
      <c r="V48" s="7">
        <v>801130101</v>
      </c>
      <c r="W48" s="1" t="s">
        <v>21</v>
      </c>
      <c r="X48" s="2">
        <v>11</v>
      </c>
      <c r="Y48" s="1" t="s">
        <v>1516</v>
      </c>
      <c r="Z48" s="1" t="s">
        <v>111</v>
      </c>
      <c r="AA48" s="2">
        <v>959935</v>
      </c>
    </row>
    <row r="49" spans="1:27">
      <c r="A49" s="10" t="str">
        <f>DENEME_v4!D49</f>
        <v>COG</v>
      </c>
      <c r="B49" s="11">
        <f>DENEME_v4!P49</f>
        <v>6</v>
      </c>
      <c r="C49" s="11">
        <f>DENEME_v4!Q49</f>
        <v>8</v>
      </c>
      <c r="D49" s="11" t="str">
        <f>DENEME_v4!E49</f>
        <v>A</v>
      </c>
      <c r="E49" s="12" t="str">
        <f>IFERROR(VLOOKUP(F49,DENEME_v4!$AR:$AY,6,0),"")</f>
        <v>Harita ve Ölçek, Haritacılığın Gelişimi</v>
      </c>
      <c r="F49" s="13">
        <f>DENEME_v4!F49</f>
        <v>709040101</v>
      </c>
      <c r="G49" s="11">
        <f t="shared" si="0"/>
        <v>959762</v>
      </c>
      <c r="V49" s="7">
        <v>801130102</v>
      </c>
      <c r="W49" s="1" t="s">
        <v>21</v>
      </c>
      <c r="X49" s="2">
        <v>11</v>
      </c>
      <c r="Y49" s="1" t="s">
        <v>1516</v>
      </c>
      <c r="Z49" s="1" t="s">
        <v>112</v>
      </c>
      <c r="AA49" s="2">
        <v>959936</v>
      </c>
    </row>
    <row r="50" spans="1:27">
      <c r="A50" s="10" t="str">
        <f>DENEME_v4!D50</f>
        <v>COG</v>
      </c>
      <c r="B50" s="11">
        <f>DENEME_v4!P50</f>
        <v>7</v>
      </c>
      <c r="C50" s="11">
        <f>DENEME_v4!Q50</f>
        <v>6</v>
      </c>
      <c r="D50" s="11" t="str">
        <f>DENEME_v4!E50</f>
        <v>B</v>
      </c>
      <c r="E50" s="12" t="str">
        <f>IFERROR(VLOOKUP(F50,DENEME_v4!$AR:$AY,6,0),"")</f>
        <v>Dünya'da Nüfusun Değişimi ve Dağılışı</v>
      </c>
      <c r="F50" s="13">
        <f>DENEME_v4!F50</f>
        <v>710030201</v>
      </c>
      <c r="G50" s="11">
        <f t="shared" si="0"/>
        <v>959803</v>
      </c>
      <c r="V50" s="7">
        <v>801130103</v>
      </c>
      <c r="W50" s="1" t="s">
        <v>21</v>
      </c>
      <c r="X50" s="2">
        <v>11</v>
      </c>
      <c r="Y50" s="1" t="s">
        <v>1516</v>
      </c>
      <c r="Z50" s="1" t="s">
        <v>113</v>
      </c>
      <c r="AA50" s="2">
        <v>959938</v>
      </c>
    </row>
    <row r="51" spans="1:27">
      <c r="A51" s="10" t="str">
        <f>DENEME_v4!D51</f>
        <v>COG</v>
      </c>
      <c r="B51" s="11">
        <f>DENEME_v4!P51</f>
        <v>8</v>
      </c>
      <c r="C51" s="11">
        <f>DENEME_v4!Q51</f>
        <v>7</v>
      </c>
      <c r="D51" s="11" t="str">
        <f>DENEME_v4!E51</f>
        <v>D</v>
      </c>
      <c r="E51" s="12" t="str">
        <f>IFERROR(VLOOKUP(F51,DENEME_v4!$AR:$AY,6,0),"")</f>
        <v>Doğal Afetlerin Dağılışı ve Afetlerden Korunma Yolları</v>
      </c>
      <c r="F51" s="13">
        <f>DENEME_v4!F51</f>
        <v>710080201</v>
      </c>
      <c r="G51" s="11">
        <f t="shared" si="0"/>
        <v>959817</v>
      </c>
      <c r="V51" s="7">
        <v>801130104</v>
      </c>
      <c r="W51" s="1" t="s">
        <v>21</v>
      </c>
      <c r="X51" s="2">
        <v>11</v>
      </c>
      <c r="Y51" s="1" t="s">
        <v>1516</v>
      </c>
      <c r="Z51" s="1" t="s">
        <v>114</v>
      </c>
      <c r="AA51" s="2">
        <v>959934</v>
      </c>
    </row>
    <row r="52" spans="1:27">
      <c r="A52" s="10" t="str">
        <f>DENEME_v4!D52</f>
        <v>COG</v>
      </c>
      <c r="B52" s="11">
        <f>DENEME_v4!P52</f>
        <v>9</v>
      </c>
      <c r="C52" s="11">
        <f>DENEME_v4!Q52</f>
        <v>10</v>
      </c>
      <c r="D52" s="11" t="str">
        <f>DENEME_v4!E52</f>
        <v>E</v>
      </c>
      <c r="E52" s="12" t="str">
        <f>IFERROR(VLOOKUP(F52,DENEME_v4!$AR:$AY,6,0),"")</f>
        <v>Dış Kuvvetler ve Türkiye'deki Etkileri</v>
      </c>
      <c r="F52" s="13">
        <f>DENEME_v4!F52</f>
        <v>710010401</v>
      </c>
      <c r="G52" s="11">
        <f t="shared" si="0"/>
        <v>959788</v>
      </c>
      <c r="V52" s="7">
        <v>801130201</v>
      </c>
      <c r="W52" s="1" t="s">
        <v>21</v>
      </c>
      <c r="X52" s="2">
        <v>11</v>
      </c>
      <c r="Y52" s="1" t="s">
        <v>1516</v>
      </c>
      <c r="Z52" s="1" t="s">
        <v>1223</v>
      </c>
      <c r="AA52" s="2">
        <v>959934</v>
      </c>
    </row>
    <row r="53" spans="1:27">
      <c r="A53" s="10" t="str">
        <f>DENEME_v4!D53</f>
        <v>COG</v>
      </c>
      <c r="B53" s="11">
        <f>DENEME_v4!P53</f>
        <v>10</v>
      </c>
      <c r="C53" s="11">
        <f>DENEME_v4!Q53</f>
        <v>9</v>
      </c>
      <c r="D53" s="11" t="str">
        <f>DENEME_v4!E53</f>
        <v>C</v>
      </c>
      <c r="E53" s="12" t="str">
        <f>IFERROR(VLOOKUP(F53,DENEME_v4!$AR:$AY,6,0),"")</f>
        <v>Bölge Sınırları ve Bölgelere Göre Ülkeler</v>
      </c>
      <c r="F53" s="13">
        <f>DENEME_v4!F53</f>
        <v>709070201</v>
      </c>
      <c r="G53" s="11">
        <f t="shared" si="0"/>
        <v>959777</v>
      </c>
      <c r="V53" s="7">
        <v>801130202</v>
      </c>
      <c r="W53" s="1" t="s">
        <v>21</v>
      </c>
      <c r="X53" s="2">
        <v>11</v>
      </c>
      <c r="Y53" s="1" t="s">
        <v>1516</v>
      </c>
      <c r="Z53" s="1" t="s">
        <v>1224</v>
      </c>
      <c r="AA53" s="2">
        <v>959934</v>
      </c>
    </row>
    <row r="54" spans="1:27">
      <c r="A54" s="10" t="str">
        <f>DENEME_v4!D54</f>
        <v>FEL</v>
      </c>
      <c r="B54" s="11">
        <f>DENEME_v4!P54</f>
        <v>11</v>
      </c>
      <c r="C54" s="11">
        <f>DENEME_v4!Q54</f>
        <v>12</v>
      </c>
      <c r="D54" s="11" t="str">
        <f>DENEME_v4!E54</f>
        <v>B</v>
      </c>
      <c r="E54" s="12" t="str">
        <f>IFERROR(VLOOKUP(F54,DENEME_v4!$AR:$AY,6,0),"")</f>
        <v xml:space="preserve">Siyaset Felsefesinin Konusu ve Problemleri </v>
      </c>
      <c r="F54" s="13">
        <f>DENEME_v4!F54</f>
        <v>801030106</v>
      </c>
      <c r="G54" s="11">
        <f t="shared" si="0"/>
        <v>959917</v>
      </c>
      <c r="V54" s="7">
        <v>801130203</v>
      </c>
      <c r="W54" s="1" t="s">
        <v>21</v>
      </c>
      <c r="X54" s="2">
        <v>11</v>
      </c>
      <c r="Y54" s="1" t="s">
        <v>1516</v>
      </c>
      <c r="Z54" s="1" t="s">
        <v>1225</v>
      </c>
      <c r="AA54" s="2">
        <v>959934</v>
      </c>
    </row>
    <row r="55" spans="1:27">
      <c r="A55" s="10" t="str">
        <f>DENEME_v4!D55</f>
        <v>FEL</v>
      </c>
      <c r="B55" s="11">
        <f>DENEME_v4!P55</f>
        <v>12</v>
      </c>
      <c r="C55" s="11">
        <f>DENEME_v4!Q55</f>
        <v>11</v>
      </c>
      <c r="D55" s="11" t="str">
        <f>DENEME_v4!E55</f>
        <v>C</v>
      </c>
      <c r="E55" s="12" t="str">
        <f>IFERROR(VLOOKUP(F55,DENEME_v4!$AR:$AY,6,0),"")</f>
        <v xml:space="preserve">Sanat Felsefesinin Konusu ve Problemleri </v>
      </c>
      <c r="F55" s="13">
        <f>DENEME_v4!F55</f>
        <v>801030107</v>
      </c>
      <c r="G55" s="11">
        <f t="shared" si="0"/>
        <v>959918</v>
      </c>
      <c r="V55" s="7">
        <v>801130204</v>
      </c>
      <c r="W55" s="1" t="s">
        <v>21</v>
      </c>
      <c r="X55" s="2">
        <v>11</v>
      </c>
      <c r="Y55" s="1" t="s">
        <v>1516</v>
      </c>
      <c r="Z55" s="1" t="s">
        <v>1226</v>
      </c>
      <c r="AA55" s="2">
        <v>959934</v>
      </c>
    </row>
    <row r="56" spans="1:27">
      <c r="A56" s="10" t="str">
        <f>DENEME_v4!D56</f>
        <v>FEL</v>
      </c>
      <c r="B56" s="11">
        <f>DENEME_v4!P56</f>
        <v>13</v>
      </c>
      <c r="C56" s="11">
        <f>DENEME_v4!Q56</f>
        <v>15</v>
      </c>
      <c r="D56" s="11" t="str">
        <f>DENEME_v4!E56</f>
        <v>D</v>
      </c>
      <c r="E56" s="12" t="str">
        <f>IFERROR(VLOOKUP(F56,DENEME_v4!$AR:$AY,6,0),"")</f>
        <v>Bilim Felsefesinin Konusu ve Problemleri</v>
      </c>
      <c r="F56" s="13">
        <f>DENEME_v4!F56</f>
        <v>801030103</v>
      </c>
      <c r="G56" s="11">
        <f t="shared" si="0"/>
        <v>959914</v>
      </c>
      <c r="V56" s="7">
        <v>801140100</v>
      </c>
      <c r="W56" s="1" t="s">
        <v>21</v>
      </c>
      <c r="X56" s="2">
        <v>11</v>
      </c>
      <c r="Y56" s="1" t="s">
        <v>1517</v>
      </c>
      <c r="Z56" s="1" t="s">
        <v>898</v>
      </c>
      <c r="AA56" s="2">
        <v>959939</v>
      </c>
    </row>
    <row r="57" spans="1:27">
      <c r="A57" s="10" t="str">
        <f>DENEME_v4!D57</f>
        <v>FEL</v>
      </c>
      <c r="B57" s="11">
        <f>DENEME_v4!P57</f>
        <v>14</v>
      </c>
      <c r="C57" s="11">
        <f>DENEME_v4!Q57</f>
        <v>13</v>
      </c>
      <c r="D57" s="11" t="str">
        <f>DENEME_v4!E57</f>
        <v>E</v>
      </c>
      <c r="E57" s="12" t="str">
        <f>IFERROR(VLOOKUP(F57,DENEME_v4!$AR:$AY,6,0),"")</f>
        <v>Bilgi Felsefesinin Konusu ve Problemleri</v>
      </c>
      <c r="F57" s="13">
        <f>DENEME_v4!F57</f>
        <v>801030102</v>
      </c>
      <c r="G57" s="11">
        <f t="shared" si="0"/>
        <v>959913</v>
      </c>
      <c r="V57" s="7">
        <v>801140101</v>
      </c>
      <c r="W57" s="1" t="s">
        <v>21</v>
      </c>
      <c r="X57" s="2">
        <v>11</v>
      </c>
      <c r="Y57" s="1" t="s">
        <v>1517</v>
      </c>
      <c r="Z57" s="1" t="s">
        <v>115</v>
      </c>
      <c r="AA57" s="2">
        <v>959940</v>
      </c>
    </row>
    <row r="58" spans="1:27">
      <c r="A58" s="10" t="str">
        <f>DENEME_v4!D58</f>
        <v>FEL</v>
      </c>
      <c r="B58" s="11">
        <f>DENEME_v4!P58</f>
        <v>15</v>
      </c>
      <c r="C58" s="11">
        <f>DENEME_v4!Q58</f>
        <v>14</v>
      </c>
      <c r="D58" s="11" t="str">
        <f>DENEME_v4!E58</f>
        <v>A</v>
      </c>
      <c r="E58" s="12" t="str">
        <f>IFERROR(VLOOKUP(F58,DENEME_v4!$AR:$AY,6,0),"")</f>
        <v>Felsefenin Anlamı</v>
      </c>
      <c r="F58" s="13">
        <f>DENEME_v4!F58</f>
        <v>801010101</v>
      </c>
      <c r="G58" s="11">
        <f t="shared" si="0"/>
        <v>959903</v>
      </c>
      <c r="V58" s="7">
        <v>801140102</v>
      </c>
      <c r="W58" s="1" t="s">
        <v>21</v>
      </c>
      <c r="X58" s="2">
        <v>11</v>
      </c>
      <c r="Y58" s="1" t="s">
        <v>1517</v>
      </c>
      <c r="Z58" s="1" t="s">
        <v>116</v>
      </c>
      <c r="AA58" s="2">
        <v>959941</v>
      </c>
    </row>
    <row r="59" spans="1:27">
      <c r="A59" s="10" t="str">
        <f>DENEME_v4!D59</f>
        <v>DİN</v>
      </c>
      <c r="B59" s="11">
        <f>DENEME_v4!P59</f>
        <v>16</v>
      </c>
      <c r="C59" s="11">
        <f>DENEME_v4!Q59</f>
        <v>20</v>
      </c>
      <c r="D59" s="11" t="str">
        <f>DENEME_v4!E59</f>
        <v>C</v>
      </c>
      <c r="E59" s="12" t="str">
        <f>IFERROR(VLOOKUP(F59,DENEME_v4!$AR:$AY,6,0),"")</f>
        <v>Dinin Tanımı ve Kaynağı</v>
      </c>
      <c r="F59" s="13">
        <f>DENEME_v4!F59</f>
        <v>1609020101</v>
      </c>
      <c r="G59" s="11">
        <f t="shared" si="0"/>
        <v>959955</v>
      </c>
      <c r="V59" s="7">
        <v>801140103</v>
      </c>
      <c r="W59" s="1" t="s">
        <v>21</v>
      </c>
      <c r="X59" s="2">
        <v>11</v>
      </c>
      <c r="Y59" s="1" t="s">
        <v>1517</v>
      </c>
      <c r="Z59" s="1" t="s">
        <v>117</v>
      </c>
      <c r="AA59" s="2">
        <v>959943</v>
      </c>
    </row>
    <row r="60" spans="1:27">
      <c r="A60" s="10" t="str">
        <f>DENEME_v4!D60</f>
        <v>DİN</v>
      </c>
      <c r="B60" s="11">
        <f>DENEME_v4!P60</f>
        <v>17</v>
      </c>
      <c r="C60" s="11">
        <f>DENEME_v4!Q60</f>
        <v>19</v>
      </c>
      <c r="D60" s="11" t="str">
        <f>DENEME_v4!E60</f>
        <v>B</v>
      </c>
      <c r="E60" s="12" t="str">
        <f>IFERROR(VLOOKUP(F60,DENEME_v4!$AR:$AY,6,0),"")</f>
        <v>İslam Medeniyetinin Farklı Coğrafyalardaki İzleri</v>
      </c>
      <c r="F60" s="13">
        <f>DENEME_v4!F60</f>
        <v>1609050102</v>
      </c>
      <c r="G60" s="11">
        <f t="shared" si="0"/>
        <v>959974</v>
      </c>
      <c r="V60" s="7">
        <v>801140104</v>
      </c>
      <c r="W60" s="1" t="s">
        <v>21</v>
      </c>
      <c r="X60" s="2">
        <v>11</v>
      </c>
      <c r="Y60" s="1" t="s">
        <v>1517</v>
      </c>
      <c r="Z60" s="1" t="s">
        <v>118</v>
      </c>
      <c r="AA60" s="2">
        <v>959942</v>
      </c>
    </row>
    <row r="61" spans="1:27">
      <c r="A61" s="10" t="str">
        <f>DENEME_v4!D61</f>
        <v>DİN</v>
      </c>
      <c r="B61" s="11">
        <f>DENEME_v4!P61</f>
        <v>18</v>
      </c>
      <c r="C61" s="11">
        <f>DENEME_v4!Q61</f>
        <v>16</v>
      </c>
      <c r="D61" s="11" t="str">
        <f>DENEME_v4!E61</f>
        <v>D</v>
      </c>
      <c r="E61" s="12" t="str">
        <f>IFERROR(VLOOKUP(F61,DENEME_v4!$AR:$AY,6,0),"")</f>
        <v>Değerler ve Değerlerin Kaynağı</v>
      </c>
      <c r="F61" s="13">
        <f>DENEME_v4!F61</f>
        <v>1609040101</v>
      </c>
      <c r="G61" s="11">
        <f t="shared" si="0"/>
        <v>959968</v>
      </c>
      <c r="V61" s="7">
        <v>801140201</v>
      </c>
      <c r="W61" s="1" t="s">
        <v>21</v>
      </c>
      <c r="X61" s="2">
        <v>11</v>
      </c>
      <c r="Y61" s="1" t="s">
        <v>1517</v>
      </c>
      <c r="Z61" s="1" t="s">
        <v>1227</v>
      </c>
      <c r="AA61" s="2">
        <v>959939</v>
      </c>
    </row>
    <row r="62" spans="1:27">
      <c r="A62" s="10" t="str">
        <f>DENEME_v4!D62</f>
        <v>DİN</v>
      </c>
      <c r="B62" s="11">
        <f>DENEME_v4!P62</f>
        <v>19</v>
      </c>
      <c r="C62" s="11">
        <f>DENEME_v4!Q62</f>
        <v>17</v>
      </c>
      <c r="D62" s="11" t="str">
        <f>DENEME_v4!E62</f>
        <v>E</v>
      </c>
      <c r="E62" s="12" t="str">
        <f>IFERROR(VLOOKUP(F62,DENEME_v4!$AR:$AY,6,0),"")</f>
        <v>İslam Ahlakında Yerilen Bazı Davranışlar</v>
      </c>
      <c r="F62" s="13">
        <f>DENEME_v4!F62</f>
        <v>1610040104</v>
      </c>
      <c r="G62" s="11">
        <f t="shared" si="0"/>
        <v>960000</v>
      </c>
      <c r="V62" s="7">
        <v>801140202</v>
      </c>
      <c r="W62" s="1" t="s">
        <v>21</v>
      </c>
      <c r="X62" s="2">
        <v>11</v>
      </c>
      <c r="Y62" s="1" t="s">
        <v>1517</v>
      </c>
      <c r="Z62" s="1" t="s">
        <v>1228</v>
      </c>
      <c r="AA62" s="2">
        <v>959939</v>
      </c>
    </row>
    <row r="63" spans="1:27">
      <c r="A63" s="10" t="str">
        <f>DENEME_v4!D63</f>
        <v>DİN</v>
      </c>
      <c r="B63" s="11">
        <f>DENEME_v4!P63</f>
        <v>20</v>
      </c>
      <c r="C63" s="11">
        <f>DENEME_v4!Q63</f>
        <v>18</v>
      </c>
      <c r="D63" s="11" t="str">
        <f>DENEME_v4!E63</f>
        <v>C</v>
      </c>
      <c r="E63" s="12" t="str">
        <f>IFERROR(VLOOKUP(F63,DENEME_v4!$AR:$AY,6,0),"")</f>
        <v xml:space="preserve">Bazı Genç Sahâbeler </v>
      </c>
      <c r="F63" s="13">
        <f>DENEME_v4!F63</f>
        <v>1610020104</v>
      </c>
      <c r="G63" s="11">
        <f t="shared" si="0"/>
        <v>959987</v>
      </c>
      <c r="V63" s="7">
        <v>801140203</v>
      </c>
      <c r="W63" s="1" t="s">
        <v>21</v>
      </c>
      <c r="X63" s="2">
        <v>11</v>
      </c>
      <c r="Y63" s="1" t="s">
        <v>1517</v>
      </c>
      <c r="Z63" s="1" t="s">
        <v>1229</v>
      </c>
      <c r="AA63" s="2">
        <v>959939</v>
      </c>
    </row>
    <row r="64" spans="1:27">
      <c r="A64" s="14"/>
      <c r="B64" s="15"/>
      <c r="C64" s="15"/>
      <c r="D64" s="15"/>
      <c r="E64" s="16"/>
      <c r="F64" s="7"/>
      <c r="V64" s="7">
        <v>801140204</v>
      </c>
      <c r="W64" s="1" t="s">
        <v>21</v>
      </c>
      <c r="X64" s="2">
        <v>11</v>
      </c>
      <c r="Y64" s="1" t="s">
        <v>1517</v>
      </c>
      <c r="Z64" s="1" t="s">
        <v>1230</v>
      </c>
      <c r="AA64" s="2">
        <v>959939</v>
      </c>
    </row>
    <row r="65" spans="1:27">
      <c r="A65" s="14"/>
      <c r="B65" s="15"/>
      <c r="C65" s="15"/>
      <c r="D65" s="15"/>
      <c r="E65" s="16"/>
      <c r="F65" s="7"/>
      <c r="V65" s="7">
        <v>801150100</v>
      </c>
      <c r="W65" s="1" t="s">
        <v>21</v>
      </c>
      <c r="X65" s="2">
        <v>11</v>
      </c>
      <c r="Y65" s="1" t="s">
        <v>1518</v>
      </c>
      <c r="Z65" s="1" t="s">
        <v>899</v>
      </c>
      <c r="AA65" s="2">
        <v>959944</v>
      </c>
    </row>
    <row r="66" spans="1:27" ht="34">
      <c r="B66" s="182" t="str">
        <f>B1</f>
        <v>STRATEJİ TYT (1. OTURUM) DENEME-2</v>
      </c>
      <c r="C66" s="182"/>
      <c r="D66" s="182"/>
      <c r="E66" s="182"/>
      <c r="F66" s="7"/>
      <c r="V66" s="7">
        <v>801150101</v>
      </c>
      <c r="W66" s="1" t="s">
        <v>21</v>
      </c>
      <c r="X66" s="2">
        <v>11</v>
      </c>
      <c r="Y66" s="1" t="s">
        <v>1518</v>
      </c>
      <c r="Z66" s="1" t="s">
        <v>119</v>
      </c>
      <c r="AA66" s="2">
        <v>959945</v>
      </c>
    </row>
    <row r="67" spans="1:27">
      <c r="B67" s="5" t="s">
        <v>0</v>
      </c>
      <c r="C67" s="6" t="s">
        <v>1</v>
      </c>
      <c r="D67" s="180" t="s">
        <v>962</v>
      </c>
      <c r="E67" s="178" t="s">
        <v>963</v>
      </c>
      <c r="F67" s="176" t="s">
        <v>1496</v>
      </c>
      <c r="G67" s="177" t="s">
        <v>1495</v>
      </c>
      <c r="V67" s="7">
        <v>801150102</v>
      </c>
      <c r="W67" s="1" t="s">
        <v>21</v>
      </c>
      <c r="X67" s="2">
        <v>11</v>
      </c>
      <c r="Y67" s="1" t="s">
        <v>1518</v>
      </c>
      <c r="Z67" s="1" t="s">
        <v>120</v>
      </c>
      <c r="AA67" s="2">
        <v>959946</v>
      </c>
    </row>
    <row r="68" spans="1:27">
      <c r="B68" s="8" t="s">
        <v>25</v>
      </c>
      <c r="C68" s="9" t="s">
        <v>25</v>
      </c>
      <c r="D68" s="181"/>
      <c r="E68" s="179"/>
      <c r="F68" s="176"/>
      <c r="G68" s="177"/>
      <c r="V68" s="7">
        <v>801150103</v>
      </c>
      <c r="W68" s="1" t="s">
        <v>21</v>
      </c>
      <c r="X68" s="2">
        <v>11</v>
      </c>
      <c r="Y68" s="1" t="s">
        <v>1518</v>
      </c>
      <c r="Z68" s="1" t="s">
        <v>121</v>
      </c>
      <c r="AA68" s="2">
        <v>959948</v>
      </c>
    </row>
    <row r="69" spans="1:27">
      <c r="A69" s="10" t="str">
        <f>DENEME_v4!D64</f>
        <v>MAT</v>
      </c>
      <c r="B69" s="11">
        <f>DENEME_v4!P64</f>
        <v>1</v>
      </c>
      <c r="C69" s="11">
        <f>DENEME_v4!Q64</f>
        <v>3</v>
      </c>
      <c r="D69" s="11" t="str">
        <f>DENEME_v4!E64</f>
        <v>E</v>
      </c>
      <c r="E69" s="12" t="str">
        <f>IFERROR(VLOOKUP(F69,DENEME_v4!$AR:$AY,6,0),"")</f>
        <v xml:space="preserve">Sayı Kümeleri </v>
      </c>
      <c r="F69" s="13">
        <f>DENEME_v4!F64</f>
        <v>497000042</v>
      </c>
      <c r="G69" s="11">
        <f t="shared" ref="G69:G128" si="1">VLOOKUP(F69,$V:$AA,6,0)</f>
        <v>958753</v>
      </c>
      <c r="V69" s="7">
        <v>801150104</v>
      </c>
      <c r="W69" s="1" t="s">
        <v>21</v>
      </c>
      <c r="X69" s="2">
        <v>11</v>
      </c>
      <c r="Y69" s="1" t="s">
        <v>1518</v>
      </c>
      <c r="Z69" s="1" t="s">
        <v>1231</v>
      </c>
      <c r="AA69" s="2">
        <v>959944</v>
      </c>
    </row>
    <row r="70" spans="1:27">
      <c r="A70" s="10" t="str">
        <f>DENEME_v4!D65</f>
        <v>MAT</v>
      </c>
      <c r="B70" s="11">
        <f>DENEME_v4!P65</f>
        <v>2</v>
      </c>
      <c r="C70" s="11">
        <f>DENEME_v4!Q65</f>
        <v>4</v>
      </c>
      <c r="D70" s="11" t="str">
        <f>DENEME_v4!E65</f>
        <v>A</v>
      </c>
      <c r="E70" s="12" t="str">
        <f>IFERROR(VLOOKUP(F70,DENEME_v4!$AR:$AY,6,0),"")</f>
        <v>Rasyonel Sayılarla İşlemler</v>
      </c>
      <c r="F70" s="13">
        <f>DENEME_v4!F65</f>
        <v>497000026</v>
      </c>
      <c r="G70" s="11">
        <f t="shared" si="1"/>
        <v>958896</v>
      </c>
      <c r="V70" s="7">
        <v>801150201</v>
      </c>
      <c r="W70" s="1" t="s">
        <v>21</v>
      </c>
      <c r="X70" s="2">
        <v>11</v>
      </c>
      <c r="Y70" s="1" t="s">
        <v>1518</v>
      </c>
      <c r="Z70" s="1" t="s">
        <v>1232</v>
      </c>
      <c r="AA70" s="2">
        <v>959944</v>
      </c>
    </row>
    <row r="71" spans="1:27">
      <c r="A71" s="10" t="str">
        <f>DENEME_v4!D66</f>
        <v>MAT</v>
      </c>
      <c r="B71" s="11">
        <f>DENEME_v4!P66</f>
        <v>3</v>
      </c>
      <c r="C71" s="11">
        <f>DENEME_v4!Q66</f>
        <v>1</v>
      </c>
      <c r="D71" s="11" t="str">
        <f>DENEME_v4!E66</f>
        <v>E</v>
      </c>
      <c r="E71" s="12" t="str">
        <f>IFERROR(VLOOKUP(F71,DENEME_v4!$AR:$AY,6,0),"")</f>
        <v>Birinci Dereceden Denklemler</v>
      </c>
      <c r="F71" s="13">
        <f>DENEME_v4!F66</f>
        <v>497000049</v>
      </c>
      <c r="G71" s="11">
        <f t="shared" si="1"/>
        <v>958759</v>
      </c>
      <c r="V71" s="7">
        <v>801150202</v>
      </c>
      <c r="W71" s="1" t="s">
        <v>21</v>
      </c>
      <c r="X71" s="2">
        <v>11</v>
      </c>
      <c r="Y71" s="1" t="s">
        <v>1518</v>
      </c>
      <c r="Z71" s="1" t="s">
        <v>1233</v>
      </c>
      <c r="AA71" s="2">
        <v>959944</v>
      </c>
    </row>
    <row r="72" spans="1:27">
      <c r="A72" s="10" t="str">
        <f>DENEME_v4!D67</f>
        <v>MAT</v>
      </c>
      <c r="B72" s="11">
        <f>DENEME_v4!P67</f>
        <v>4</v>
      </c>
      <c r="C72" s="11">
        <f>DENEME_v4!Q67</f>
        <v>2</v>
      </c>
      <c r="D72" s="11" t="str">
        <f>DENEME_v4!E67</f>
        <v>E</v>
      </c>
      <c r="E72" s="12" t="str">
        <f>IFERROR(VLOOKUP(F72,DENEME_v4!$AR:$AY,6,0),"")</f>
        <v>Yaş Problemleri</v>
      </c>
      <c r="F72" s="13">
        <f>DENEME_v4!F67</f>
        <v>409041007</v>
      </c>
      <c r="G72" s="11">
        <f t="shared" si="1"/>
        <v>958769</v>
      </c>
      <c r="V72" s="7">
        <v>801150203</v>
      </c>
      <c r="W72" s="1" t="s">
        <v>21</v>
      </c>
      <c r="X72" s="2">
        <v>11</v>
      </c>
      <c r="Y72" s="1" t="s">
        <v>1518</v>
      </c>
      <c r="Z72" s="1" t="s">
        <v>1234</v>
      </c>
      <c r="AA72" s="2">
        <v>959944</v>
      </c>
    </row>
    <row r="73" spans="1:27">
      <c r="A73" s="10" t="str">
        <f>DENEME_v4!D68</f>
        <v>MAT</v>
      </c>
      <c r="B73" s="11">
        <f>DENEME_v4!P68</f>
        <v>5</v>
      </c>
      <c r="C73" s="11">
        <f>DENEME_v4!Q68</f>
        <v>7</v>
      </c>
      <c r="D73" s="11" t="str">
        <f>DENEME_v4!E68</f>
        <v>E</v>
      </c>
      <c r="E73" s="12" t="str">
        <f>IFERROR(VLOOKUP(F73,DENEME_v4!$AR:$AY,6,0),"")</f>
        <v>Yüzde Problemleri</v>
      </c>
      <c r="F73" s="13">
        <f>DENEME_v4!F68</f>
        <v>409041008</v>
      </c>
      <c r="G73" s="11">
        <f t="shared" si="1"/>
        <v>958977</v>
      </c>
      <c r="V73" s="7">
        <v>801150204</v>
      </c>
      <c r="W73" s="1" t="s">
        <v>21</v>
      </c>
      <c r="X73" s="2">
        <v>11</v>
      </c>
      <c r="Y73" s="1" t="s">
        <v>1518</v>
      </c>
      <c r="Z73" s="1" t="s">
        <v>1235</v>
      </c>
      <c r="AA73" s="2">
        <v>959944</v>
      </c>
    </row>
    <row r="74" spans="1:27">
      <c r="A74" s="10" t="str">
        <f>DENEME_v4!D69</f>
        <v>MAT</v>
      </c>
      <c r="B74" s="11">
        <f>DENEME_v4!P69</f>
        <v>6</v>
      </c>
      <c r="C74" s="11">
        <f>DENEME_v4!Q69</f>
        <v>8</v>
      </c>
      <c r="D74" s="11" t="str">
        <f>DENEME_v4!E69</f>
        <v>A</v>
      </c>
      <c r="E74" s="12" t="str">
        <f>IFERROR(VLOOKUP(F74,DENEME_v4!$AR:$AY,6,0),"")</f>
        <v>Polinomlar</v>
      </c>
      <c r="F74" s="13">
        <f>DENEME_v4!F69</f>
        <v>410010113</v>
      </c>
      <c r="G74" s="11">
        <f t="shared" si="1"/>
        <v>958819</v>
      </c>
      <c r="V74" s="7">
        <v>801150205</v>
      </c>
      <c r="W74" s="1" t="s">
        <v>21</v>
      </c>
      <c r="X74" s="2">
        <v>11</v>
      </c>
      <c r="Y74" s="1" t="s">
        <v>1518</v>
      </c>
      <c r="Z74" s="1" t="s">
        <v>1236</v>
      </c>
      <c r="AA74" s="2">
        <v>959944</v>
      </c>
    </row>
    <row r="75" spans="1:27">
      <c r="A75" s="10" t="str">
        <f>DENEME_v4!D70</f>
        <v>MAT</v>
      </c>
      <c r="B75" s="11">
        <f>DENEME_v4!P70</f>
        <v>7</v>
      </c>
      <c r="C75" s="11">
        <f>DENEME_v4!Q70</f>
        <v>5</v>
      </c>
      <c r="D75" s="11" t="str">
        <f>DENEME_v4!E70</f>
        <v>D</v>
      </c>
      <c r="E75" s="12" t="str">
        <f>IFERROR(VLOOKUP(F75,DENEME_v4!$AR:$AY,6,0),"")</f>
        <v>Sayı Problemleri</v>
      </c>
      <c r="F75" s="13">
        <f>DENEME_v4!F70</f>
        <v>409041005</v>
      </c>
      <c r="G75" s="11">
        <f t="shared" si="1"/>
        <v>958769</v>
      </c>
      <c r="V75" s="7">
        <v>801150206</v>
      </c>
      <c r="W75" s="1" t="s">
        <v>21</v>
      </c>
      <c r="X75" s="2">
        <v>11</v>
      </c>
      <c r="Y75" s="1" t="s">
        <v>1518</v>
      </c>
      <c r="Z75" s="1" t="s">
        <v>1237</v>
      </c>
      <c r="AA75" s="2">
        <v>959944</v>
      </c>
    </row>
    <row r="76" spans="1:27">
      <c r="A76" s="10" t="str">
        <f>DENEME_v4!D71</f>
        <v>MAT</v>
      </c>
      <c r="B76" s="11">
        <f>DENEME_v4!P71</f>
        <v>8</v>
      </c>
      <c r="C76" s="11">
        <f>DENEME_v4!Q71</f>
        <v>6</v>
      </c>
      <c r="D76" s="11" t="str">
        <f>DENEME_v4!E71</f>
        <v>C</v>
      </c>
      <c r="E76" s="12" t="str">
        <f>IFERROR(VLOOKUP(F76,DENEME_v4!$AR:$AY,6,0),"")</f>
        <v>Hareket Problemleri</v>
      </c>
      <c r="F76" s="13">
        <f>DENEME_v4!F71</f>
        <v>409041012</v>
      </c>
      <c r="G76" s="11">
        <f t="shared" si="1"/>
        <v>958769</v>
      </c>
      <c r="V76" s="7">
        <v>801210100</v>
      </c>
      <c r="W76" s="1" t="s">
        <v>1519</v>
      </c>
      <c r="X76" s="2">
        <v>11</v>
      </c>
      <c r="Y76" s="1" t="s">
        <v>1520</v>
      </c>
      <c r="Z76" s="1" t="s">
        <v>904</v>
      </c>
      <c r="AA76" s="2">
        <v>962947</v>
      </c>
    </row>
    <row r="77" spans="1:27">
      <c r="A77" s="10" t="str">
        <f>DENEME_v4!D72</f>
        <v>MAT</v>
      </c>
      <c r="B77" s="11">
        <f>DENEME_v4!P72</f>
        <v>9</v>
      </c>
      <c r="C77" s="11">
        <f>DENEME_v4!Q72</f>
        <v>11</v>
      </c>
      <c r="D77" s="11" t="str">
        <f>DENEME_v4!E72</f>
        <v>B</v>
      </c>
      <c r="E77" s="12" t="str">
        <f>IFERROR(VLOOKUP(F77,DENEME_v4!$AR:$AY,6,0),"")</f>
        <v>Sayma ve Olasılık</v>
      </c>
      <c r="F77" s="13">
        <f>DENEME_v4!F72</f>
        <v>497000094</v>
      </c>
      <c r="G77" s="11">
        <f t="shared" si="1"/>
        <v>958798</v>
      </c>
      <c r="V77" s="7">
        <v>801210101</v>
      </c>
      <c r="W77" s="1" t="s">
        <v>1519</v>
      </c>
      <c r="X77" s="2">
        <v>11</v>
      </c>
      <c r="Y77" s="1" t="s">
        <v>1520</v>
      </c>
      <c r="Z77" s="1" t="s">
        <v>433</v>
      </c>
      <c r="AA77" s="2">
        <v>962948</v>
      </c>
    </row>
    <row r="78" spans="1:27">
      <c r="A78" s="10" t="str">
        <f>DENEME_v4!D73</f>
        <v>MAT</v>
      </c>
      <c r="B78" s="11">
        <f>DENEME_v4!P73</f>
        <v>10</v>
      </c>
      <c r="C78" s="11">
        <f>DENEME_v4!Q73</f>
        <v>12</v>
      </c>
      <c r="D78" s="11" t="str">
        <f>DENEME_v4!E73</f>
        <v>E</v>
      </c>
      <c r="E78" s="12" t="str">
        <f>IFERROR(VLOOKUP(F78,DENEME_v4!$AR:$AY,6,0),"")</f>
        <v>Mutlak Değer</v>
      </c>
      <c r="F78" s="13">
        <f>DENEME_v4!F73</f>
        <v>409040601</v>
      </c>
      <c r="G78" s="11">
        <f t="shared" si="1"/>
        <v>958762</v>
      </c>
      <c r="V78" s="7">
        <v>801210102</v>
      </c>
      <c r="W78" s="1" t="s">
        <v>1519</v>
      </c>
      <c r="X78" s="2">
        <v>11</v>
      </c>
      <c r="Y78" s="1" t="s">
        <v>1520</v>
      </c>
      <c r="Z78" s="1" t="s">
        <v>434</v>
      </c>
      <c r="AA78" s="2">
        <v>962949</v>
      </c>
    </row>
    <row r="79" spans="1:27">
      <c r="A79" s="10" t="str">
        <f>DENEME_v4!D74</f>
        <v>MAT</v>
      </c>
      <c r="B79" s="11">
        <f>DENEME_v4!P74</f>
        <v>11</v>
      </c>
      <c r="C79" s="11">
        <f>DENEME_v4!Q74</f>
        <v>9</v>
      </c>
      <c r="D79" s="11" t="str">
        <f>DENEME_v4!E74</f>
        <v>E</v>
      </c>
      <c r="E79" s="12" t="str">
        <f>IFERROR(VLOOKUP(F79,DENEME_v4!$AR:$AY,6,0),"")</f>
        <v>Sayı Problemleri</v>
      </c>
      <c r="F79" s="13">
        <f>DENEME_v4!F74</f>
        <v>409041005</v>
      </c>
      <c r="G79" s="11">
        <f t="shared" si="1"/>
        <v>958769</v>
      </c>
      <c r="V79" s="7">
        <v>801210103</v>
      </c>
      <c r="W79" s="1" t="s">
        <v>1519</v>
      </c>
      <c r="X79" s="2">
        <v>11</v>
      </c>
      <c r="Y79" s="1" t="s">
        <v>1520</v>
      </c>
      <c r="Z79" s="1" t="s">
        <v>435</v>
      </c>
      <c r="AA79" s="2">
        <v>962950</v>
      </c>
    </row>
    <row r="80" spans="1:27">
      <c r="A80" s="10" t="str">
        <f>DENEME_v4!D75</f>
        <v>MAT</v>
      </c>
      <c r="B80" s="11">
        <f>DENEME_v4!P75</f>
        <v>12</v>
      </c>
      <c r="C80" s="11">
        <f>DENEME_v4!Q75</f>
        <v>10</v>
      </c>
      <c r="D80" s="11" t="str">
        <f>DENEME_v4!E75</f>
        <v>D</v>
      </c>
      <c r="E80" s="12" t="str">
        <f>IFERROR(VLOOKUP(F80,DENEME_v4!$AR:$AY,6,0),"")</f>
        <v>Kümeler</v>
      </c>
      <c r="F80" s="13">
        <f>DENEME_v4!F75</f>
        <v>497000002</v>
      </c>
      <c r="G80" s="11">
        <f t="shared" si="1"/>
        <v>958744</v>
      </c>
      <c r="V80" s="7">
        <v>801210104</v>
      </c>
      <c r="W80" s="1" t="s">
        <v>1519</v>
      </c>
      <c r="X80" s="2">
        <v>11</v>
      </c>
      <c r="Y80" s="1" t="s">
        <v>1520</v>
      </c>
      <c r="Z80" s="1" t="s">
        <v>436</v>
      </c>
      <c r="AA80" s="2">
        <v>962951</v>
      </c>
    </row>
    <row r="81" spans="1:27">
      <c r="A81" s="10" t="str">
        <f>DENEME_v4!D76</f>
        <v>MAT</v>
      </c>
      <c r="B81" s="11">
        <f>DENEME_v4!P76</f>
        <v>13</v>
      </c>
      <c r="C81" s="11">
        <f>DENEME_v4!Q76</f>
        <v>15</v>
      </c>
      <c r="D81" s="11" t="str">
        <f>DENEME_v4!E76</f>
        <v>B</v>
      </c>
      <c r="E81" s="12" t="str">
        <f>IFERROR(VLOOKUP(F81,DENEME_v4!$AR:$AY,6,0),"")</f>
        <v>Köklü İfadeler ve Denklemler</v>
      </c>
      <c r="F81" s="13">
        <f>DENEME_v4!F76</f>
        <v>409040813</v>
      </c>
      <c r="G81" s="11">
        <f t="shared" si="1"/>
        <v>958766</v>
      </c>
      <c r="V81" s="7">
        <v>801210105</v>
      </c>
      <c r="W81" s="1" t="s">
        <v>1519</v>
      </c>
      <c r="X81" s="2">
        <v>11</v>
      </c>
      <c r="Y81" s="1" t="s">
        <v>1520</v>
      </c>
      <c r="Z81" s="1" t="s">
        <v>437</v>
      </c>
      <c r="AA81" s="2">
        <v>962952</v>
      </c>
    </row>
    <row r="82" spans="1:27">
      <c r="A82" s="10" t="str">
        <f>DENEME_v4!D77</f>
        <v>MAT</v>
      </c>
      <c r="B82" s="11">
        <f>DENEME_v4!P77</f>
        <v>14</v>
      </c>
      <c r="C82" s="11">
        <f>DENEME_v4!Q77</f>
        <v>16</v>
      </c>
      <c r="D82" s="11" t="str">
        <f>DENEME_v4!E77</f>
        <v>E</v>
      </c>
      <c r="E82" s="12" t="str">
        <f>IFERROR(VLOOKUP(F82,DENEME_v4!$AR:$AY,6,0),"")</f>
        <v>Basamak Kavramı</v>
      </c>
      <c r="F82" s="13">
        <f>DENEME_v4!F77</f>
        <v>409040103</v>
      </c>
      <c r="G82" s="11">
        <f t="shared" si="1"/>
        <v>958895</v>
      </c>
      <c r="V82" s="7">
        <v>801210106</v>
      </c>
      <c r="W82" s="1" t="s">
        <v>1519</v>
      </c>
      <c r="X82" s="2">
        <v>11</v>
      </c>
      <c r="Y82" s="1" t="s">
        <v>1520</v>
      </c>
      <c r="Z82" s="1" t="s">
        <v>438</v>
      </c>
      <c r="AA82" s="2">
        <v>962953</v>
      </c>
    </row>
    <row r="83" spans="1:27">
      <c r="A83" s="10" t="str">
        <f>DENEME_v4!D78</f>
        <v>MAT</v>
      </c>
      <c r="B83" s="11">
        <f>DENEME_v4!P78</f>
        <v>15</v>
      </c>
      <c r="C83" s="11">
        <f>DENEME_v4!Q78</f>
        <v>13</v>
      </c>
      <c r="D83" s="11" t="str">
        <f>DENEME_v4!E78</f>
        <v>D</v>
      </c>
      <c r="E83" s="12" t="str">
        <f>IFERROR(VLOOKUP(F83,DENEME_v4!$AR:$AY,6,0),"")</f>
        <v>Kümelerle Çözülen Problemler ve Gerçek Hayat Problemleri</v>
      </c>
      <c r="F83" s="13">
        <f>DENEME_v4!F78</f>
        <v>406010106</v>
      </c>
      <c r="G83" s="11">
        <f t="shared" si="1"/>
        <v>958750</v>
      </c>
      <c r="V83" s="7">
        <v>801210107</v>
      </c>
      <c r="W83" s="1" t="s">
        <v>1519</v>
      </c>
      <c r="X83" s="2">
        <v>11</v>
      </c>
      <c r="Y83" s="1" t="s">
        <v>1520</v>
      </c>
      <c r="Z83" s="1" t="s">
        <v>439</v>
      </c>
      <c r="AA83" s="2">
        <v>962955</v>
      </c>
    </row>
    <row r="84" spans="1:27">
      <c r="A84" s="10" t="str">
        <f>DENEME_v4!D79</f>
        <v>MAT</v>
      </c>
      <c r="B84" s="11">
        <f>DENEME_v4!P79</f>
        <v>16</v>
      </c>
      <c r="C84" s="11">
        <f>DENEME_v4!Q79</f>
        <v>14</v>
      </c>
      <c r="D84" s="11" t="str">
        <f>DENEME_v4!E79</f>
        <v>A</v>
      </c>
      <c r="E84" s="12" t="str">
        <f>IFERROR(VLOOKUP(F84,DENEME_v4!$AR:$AY,6,0),"")</f>
        <v>Fonksiyonlar</v>
      </c>
      <c r="F84" s="13">
        <f>DENEME_v4!F79</f>
        <v>409030323</v>
      </c>
      <c r="G84" s="11">
        <f t="shared" si="1"/>
        <v>958809</v>
      </c>
      <c r="V84" s="7">
        <v>801220100</v>
      </c>
      <c r="W84" s="1" t="s">
        <v>1519</v>
      </c>
      <c r="X84" s="2">
        <v>11</v>
      </c>
      <c r="Y84" s="1" t="s">
        <v>1521</v>
      </c>
      <c r="Z84" s="1" t="s">
        <v>905</v>
      </c>
      <c r="AA84" s="2">
        <v>962956</v>
      </c>
    </row>
    <row r="85" spans="1:27">
      <c r="A85" s="10" t="str">
        <f>DENEME_v4!D80</f>
        <v>MAT</v>
      </c>
      <c r="B85" s="11">
        <f>DENEME_v4!P80</f>
        <v>17</v>
      </c>
      <c r="C85" s="11">
        <f>DENEME_v4!Q80</f>
        <v>19</v>
      </c>
      <c r="D85" s="11" t="str">
        <f>DENEME_v4!E80</f>
        <v>E</v>
      </c>
      <c r="E85" s="12" t="str">
        <f>IFERROR(VLOOKUP(F85,DENEME_v4!$AR:$AY,6,0),"")</f>
        <v>Sayı Problemleri</v>
      </c>
      <c r="F85" s="13">
        <f>DENEME_v4!F80</f>
        <v>409041005</v>
      </c>
      <c r="G85" s="11">
        <f t="shared" si="1"/>
        <v>958769</v>
      </c>
      <c r="V85" s="7">
        <v>801220101</v>
      </c>
      <c r="W85" s="1" t="s">
        <v>1519</v>
      </c>
      <c r="X85" s="2">
        <v>11</v>
      </c>
      <c r="Y85" s="1" t="s">
        <v>1521</v>
      </c>
      <c r="Z85" s="1" t="s">
        <v>440</v>
      </c>
      <c r="AA85" s="2">
        <v>962957</v>
      </c>
    </row>
    <row r="86" spans="1:27">
      <c r="A86" s="10" t="str">
        <f>DENEME_v4!D81</f>
        <v>MAT</v>
      </c>
      <c r="B86" s="11">
        <f>DENEME_v4!P81</f>
        <v>18</v>
      </c>
      <c r="C86" s="11">
        <f>DENEME_v4!Q81</f>
        <v>20</v>
      </c>
      <c r="D86" s="11" t="str">
        <f>DENEME_v4!E81</f>
        <v>B</v>
      </c>
      <c r="E86" s="12" t="str">
        <f>IFERROR(VLOOKUP(F86,DENEME_v4!$AR:$AY,6,0),"")</f>
        <v>Verilerin Grafikle Gösterilmesi</v>
      </c>
      <c r="F86" s="13">
        <f>DENEME_v4!F81</f>
        <v>409050102</v>
      </c>
      <c r="G86" s="11">
        <f t="shared" si="1"/>
        <v>958795</v>
      </c>
      <c r="V86" s="7">
        <v>801220102</v>
      </c>
      <c r="W86" s="1" t="s">
        <v>1519</v>
      </c>
      <c r="X86" s="2">
        <v>11</v>
      </c>
      <c r="Y86" s="1" t="s">
        <v>1521</v>
      </c>
      <c r="Z86" s="1" t="s">
        <v>441</v>
      </c>
      <c r="AA86" s="2">
        <v>962958</v>
      </c>
    </row>
    <row r="87" spans="1:27">
      <c r="A87" s="10" t="str">
        <f>DENEME_v4!D82</f>
        <v>MAT</v>
      </c>
      <c r="B87" s="11">
        <f>DENEME_v4!P82</f>
        <v>19</v>
      </c>
      <c r="C87" s="11">
        <f>DENEME_v4!Q82</f>
        <v>17</v>
      </c>
      <c r="D87" s="11" t="str">
        <f>DENEME_v4!E82</f>
        <v>E</v>
      </c>
      <c r="E87" s="12" t="str">
        <f>IFERROR(VLOOKUP(F87,DENEME_v4!$AR:$AY,6,0),"")</f>
        <v>Gerçek Hayatta Periyodik Olarak Tekrar Eden Durumları İçeren Problemler</v>
      </c>
      <c r="F87" s="13">
        <f>DENEME_v4!F82</f>
        <v>497000048</v>
      </c>
      <c r="G87" s="11">
        <f t="shared" si="1"/>
        <v>958758</v>
      </c>
      <c r="V87" s="7">
        <v>801220103</v>
      </c>
      <c r="W87" s="1" t="s">
        <v>1519</v>
      </c>
      <c r="X87" s="2">
        <v>11</v>
      </c>
      <c r="Y87" s="1" t="s">
        <v>1521</v>
      </c>
      <c r="Z87" s="1" t="s">
        <v>442</v>
      </c>
      <c r="AA87" s="2">
        <v>962959</v>
      </c>
    </row>
    <row r="88" spans="1:27">
      <c r="A88" s="10" t="str">
        <f>DENEME_v4!D83</f>
        <v>MAT</v>
      </c>
      <c r="B88" s="11">
        <f>DENEME_v4!P83</f>
        <v>20</v>
      </c>
      <c r="C88" s="11">
        <f>DENEME_v4!Q83</f>
        <v>18</v>
      </c>
      <c r="D88" s="11" t="str">
        <f>DENEME_v4!E83</f>
        <v>D</v>
      </c>
      <c r="E88" s="12" t="str">
        <f>IFERROR(VLOOKUP(F88,DENEME_v4!$AR:$AY,6,0),"")</f>
        <v>Tam Sayılarda EKOK, EBOB</v>
      </c>
      <c r="F88" s="13">
        <f>DENEME_v4!F83</f>
        <v>497000047</v>
      </c>
      <c r="G88" s="11">
        <f t="shared" si="1"/>
        <v>958757</v>
      </c>
      <c r="V88" s="7">
        <v>801220104</v>
      </c>
      <c r="W88" s="1" t="s">
        <v>1519</v>
      </c>
      <c r="X88" s="2">
        <v>11</v>
      </c>
      <c r="Y88" s="1" t="s">
        <v>1521</v>
      </c>
      <c r="Z88" s="1" t="s">
        <v>443</v>
      </c>
      <c r="AA88" s="2">
        <v>962960</v>
      </c>
    </row>
    <row r="89" spans="1:27">
      <c r="A89" s="10" t="str">
        <f>DENEME_v4!D84</f>
        <v>MAT</v>
      </c>
      <c r="B89" s="11">
        <f>DENEME_v4!P84</f>
        <v>21</v>
      </c>
      <c r="C89" s="11">
        <f>DENEME_v4!Q84</f>
        <v>23</v>
      </c>
      <c r="D89" s="11" t="str">
        <f>DENEME_v4!E84</f>
        <v>A</v>
      </c>
      <c r="E89" s="12" t="str">
        <f>IFERROR(VLOOKUP(F89,DENEME_v4!$AR:$AY,6,0),"")</f>
        <v>Kümeler</v>
      </c>
      <c r="F89" s="13">
        <f>DENEME_v4!F84</f>
        <v>497000002</v>
      </c>
      <c r="G89" s="11">
        <f t="shared" si="1"/>
        <v>958744</v>
      </c>
      <c r="V89" s="7">
        <v>801220105</v>
      </c>
      <c r="W89" s="1" t="s">
        <v>1519</v>
      </c>
      <c r="X89" s="2">
        <v>11</v>
      </c>
      <c r="Y89" s="1" t="s">
        <v>1521</v>
      </c>
      <c r="Z89" s="1" t="s">
        <v>444</v>
      </c>
      <c r="AA89" s="2">
        <v>962961</v>
      </c>
    </row>
    <row r="90" spans="1:27">
      <c r="A90" s="10" t="str">
        <f>DENEME_v4!D85</f>
        <v>MAT</v>
      </c>
      <c r="B90" s="11">
        <f>DENEME_v4!P85</f>
        <v>22</v>
      </c>
      <c r="C90" s="11">
        <f>DENEME_v4!Q85</f>
        <v>24</v>
      </c>
      <c r="D90" s="11" t="str">
        <f>DENEME_v4!E85</f>
        <v>E</v>
      </c>
      <c r="E90" s="12" t="str">
        <f>IFERROR(VLOOKUP(F90,DENEME_v4!$AR:$AY,6,0),"")</f>
        <v>Üslü İfadeler ve Denklemler</v>
      </c>
      <c r="F90" s="13">
        <f>DENEME_v4!F85</f>
        <v>409040701</v>
      </c>
      <c r="G90" s="11">
        <f t="shared" si="1"/>
        <v>958764</v>
      </c>
      <c r="V90" s="7">
        <v>801220106</v>
      </c>
      <c r="W90" s="1" t="s">
        <v>1519</v>
      </c>
      <c r="X90" s="2">
        <v>11</v>
      </c>
      <c r="Y90" s="1" t="s">
        <v>1521</v>
      </c>
      <c r="Z90" s="1" t="s">
        <v>445</v>
      </c>
      <c r="AA90" s="2">
        <v>962963</v>
      </c>
    </row>
    <row r="91" spans="1:27">
      <c r="A91" s="10" t="str">
        <f>DENEME_v4!D86</f>
        <v>MAT</v>
      </c>
      <c r="B91" s="11">
        <f>DENEME_v4!P86</f>
        <v>23</v>
      </c>
      <c r="C91" s="11">
        <f>DENEME_v4!Q86</f>
        <v>21</v>
      </c>
      <c r="D91" s="11" t="str">
        <f>DENEME_v4!E86</f>
        <v>D</v>
      </c>
      <c r="E91" s="12" t="str">
        <f>IFERROR(VLOOKUP(F91,DENEME_v4!$AR:$AY,6,0),"")</f>
        <v>Yüzde Problemleri</v>
      </c>
      <c r="F91" s="13">
        <f>DENEME_v4!F86</f>
        <v>409041008</v>
      </c>
      <c r="G91" s="11">
        <f t="shared" si="1"/>
        <v>958977</v>
      </c>
      <c r="V91" s="7">
        <v>801220107</v>
      </c>
      <c r="W91" s="1" t="s">
        <v>1519</v>
      </c>
      <c r="X91" s="2">
        <v>11</v>
      </c>
      <c r="Y91" s="1" t="s">
        <v>1521</v>
      </c>
      <c r="Z91" s="1" t="s">
        <v>446</v>
      </c>
      <c r="AA91" s="2">
        <v>962965</v>
      </c>
    </row>
    <row r="92" spans="1:27">
      <c r="A92" s="10" t="str">
        <f>DENEME_v4!D87</f>
        <v>MAT</v>
      </c>
      <c r="B92" s="11">
        <f>DENEME_v4!P87</f>
        <v>24</v>
      </c>
      <c r="C92" s="11">
        <f>DENEME_v4!Q87</f>
        <v>22</v>
      </c>
      <c r="D92" s="11" t="str">
        <f>DENEME_v4!E87</f>
        <v>C</v>
      </c>
      <c r="E92" s="12" t="str">
        <f>IFERROR(VLOOKUP(F92,DENEME_v4!$AR:$AY,6,0),"")</f>
        <v>Kesir Problemleri</v>
      </c>
      <c r="F92" s="13">
        <f>DENEME_v4!F87</f>
        <v>409041006</v>
      </c>
      <c r="G92" s="11">
        <f t="shared" si="1"/>
        <v>958769</v>
      </c>
      <c r="V92" s="7">
        <v>801220108</v>
      </c>
      <c r="W92" s="1" t="s">
        <v>1519</v>
      </c>
      <c r="X92" s="2">
        <v>11</v>
      </c>
      <c r="Y92" s="1" t="s">
        <v>1521</v>
      </c>
      <c r="Z92" s="1" t="s">
        <v>447</v>
      </c>
      <c r="AA92" s="2">
        <v>962966</v>
      </c>
    </row>
    <row r="93" spans="1:27">
      <c r="A93" s="10" t="str">
        <f>DENEME_v4!D88</f>
        <v>MAT</v>
      </c>
      <c r="B93" s="11">
        <f>DENEME_v4!P88</f>
        <v>25</v>
      </c>
      <c r="C93" s="11">
        <f>DENEME_v4!Q88</f>
        <v>28</v>
      </c>
      <c r="D93" s="11" t="str">
        <f>DENEME_v4!E88</f>
        <v>B</v>
      </c>
      <c r="E93" s="12" t="str">
        <f>IFERROR(VLOOKUP(F93,DENEME_v4!$AR:$AY,6,0),"")</f>
        <v>Birinci Dereceden Eşitsizlikler</v>
      </c>
      <c r="F93" s="13">
        <f>DENEME_v4!F88</f>
        <v>497000050</v>
      </c>
      <c r="G93" s="11">
        <f t="shared" si="1"/>
        <v>958761</v>
      </c>
      <c r="V93" s="7">
        <v>801220109</v>
      </c>
      <c r="W93" s="1" t="s">
        <v>1519</v>
      </c>
      <c r="X93" s="2">
        <v>11</v>
      </c>
      <c r="Y93" s="1" t="s">
        <v>1521</v>
      </c>
      <c r="Z93" s="1" t="s">
        <v>448</v>
      </c>
      <c r="AA93" s="2">
        <v>962967</v>
      </c>
    </row>
    <row r="94" spans="1:27">
      <c r="A94" s="10" t="str">
        <f>DENEME_v4!D89</f>
        <v>MAT</v>
      </c>
      <c r="B94" s="11">
        <f>DENEME_v4!P89</f>
        <v>26</v>
      </c>
      <c r="C94" s="11">
        <f>DENEME_v4!Q89</f>
        <v>29</v>
      </c>
      <c r="D94" s="11" t="str">
        <f>DENEME_v4!E89</f>
        <v>A</v>
      </c>
      <c r="E94" s="12" t="str">
        <f>IFERROR(VLOOKUP(F94,DENEME_v4!$AR:$AY,6,0),"")</f>
        <v>Oran ve Orantı</v>
      </c>
      <c r="F94" s="13">
        <f>DENEME_v4!F89</f>
        <v>409040901</v>
      </c>
      <c r="G94" s="11">
        <f t="shared" si="1"/>
        <v>958768</v>
      </c>
      <c r="V94" s="7">
        <v>801220110</v>
      </c>
      <c r="W94" s="1" t="s">
        <v>1519</v>
      </c>
      <c r="X94" s="2">
        <v>11</v>
      </c>
      <c r="Y94" s="1" t="s">
        <v>1521</v>
      </c>
      <c r="Z94" s="1" t="s">
        <v>449</v>
      </c>
      <c r="AA94" s="2">
        <v>962969</v>
      </c>
    </row>
    <row r="95" spans="1:27">
      <c r="A95" s="10" t="str">
        <f>DENEME_v4!D90</f>
        <v>MAT</v>
      </c>
      <c r="B95" s="11">
        <f>DENEME_v4!P90</f>
        <v>27</v>
      </c>
      <c r="C95" s="11">
        <f>DENEME_v4!Q90</f>
        <v>25</v>
      </c>
      <c r="D95" s="11" t="str">
        <f>DENEME_v4!E90</f>
        <v>C</v>
      </c>
      <c r="E95" s="12" t="str">
        <f>IFERROR(VLOOKUP(F95,DENEME_v4!$AR:$AY,6,0),"")</f>
        <v>Bölünebilme Kuralları</v>
      </c>
      <c r="F95" s="13">
        <f>DENEME_v4!F90</f>
        <v>409040115</v>
      </c>
      <c r="G95" s="11">
        <f t="shared" si="1"/>
        <v>958755</v>
      </c>
      <c r="V95" s="7">
        <v>801220111</v>
      </c>
      <c r="W95" s="1" t="s">
        <v>1519</v>
      </c>
      <c r="X95" s="2">
        <v>11</v>
      </c>
      <c r="Y95" s="1" t="s">
        <v>1521</v>
      </c>
      <c r="Z95" s="1" t="s">
        <v>450</v>
      </c>
      <c r="AA95" s="2">
        <v>962972</v>
      </c>
    </row>
    <row r="96" spans="1:27">
      <c r="A96" s="10" t="str">
        <f>DENEME_v4!D91</f>
        <v>MAT</v>
      </c>
      <c r="B96" s="11">
        <f>DENEME_v4!P91</f>
        <v>28</v>
      </c>
      <c r="C96" s="11">
        <f>DENEME_v4!Q91</f>
        <v>26</v>
      </c>
      <c r="D96" s="11" t="str">
        <f>DENEME_v4!E91</f>
        <v>D</v>
      </c>
      <c r="E96" s="12" t="str">
        <f>IFERROR(VLOOKUP(F96,DENEME_v4!$AR:$AY,6,0),"")</f>
        <v>Sayma ve Olasılık</v>
      </c>
      <c r="F96" s="13">
        <f>DENEME_v4!F91</f>
        <v>497000094</v>
      </c>
      <c r="G96" s="11">
        <f t="shared" si="1"/>
        <v>958798</v>
      </c>
      <c r="V96" s="7">
        <v>801220112</v>
      </c>
      <c r="W96" s="1" t="s">
        <v>1519</v>
      </c>
      <c r="X96" s="2">
        <v>11</v>
      </c>
      <c r="Y96" s="1" t="s">
        <v>1521</v>
      </c>
      <c r="Z96" s="1" t="s">
        <v>931</v>
      </c>
      <c r="AA96" s="2">
        <v>962973</v>
      </c>
    </row>
    <row r="97" spans="1:27">
      <c r="A97" s="10" t="str">
        <f>DENEME_v4!D92</f>
        <v>MAT</v>
      </c>
      <c r="B97" s="11">
        <f>DENEME_v4!P92</f>
        <v>29</v>
      </c>
      <c r="C97" s="11">
        <f>DENEME_v4!Q92</f>
        <v>27</v>
      </c>
      <c r="D97" s="11" t="str">
        <f>DENEME_v4!E92</f>
        <v>B</v>
      </c>
      <c r="E97" s="12" t="str">
        <f>IFERROR(VLOOKUP(F97,DENEME_v4!$AR:$AY,6,0),"")</f>
        <v>Oran ve Orantı</v>
      </c>
      <c r="F97" s="13">
        <f>DENEME_v4!F92</f>
        <v>409040901</v>
      </c>
      <c r="G97" s="11">
        <f t="shared" si="1"/>
        <v>958768</v>
      </c>
      <c r="V97" s="7">
        <v>801220113</v>
      </c>
      <c r="W97" s="1" t="s">
        <v>1519</v>
      </c>
      <c r="X97" s="2">
        <v>11</v>
      </c>
      <c r="Y97" s="1" t="s">
        <v>1521</v>
      </c>
      <c r="Z97" s="1" t="s">
        <v>451</v>
      </c>
      <c r="AA97" s="2">
        <v>962974</v>
      </c>
    </row>
    <row r="98" spans="1:27">
      <c r="A98" s="10" t="str">
        <f>DENEME_v4!D93</f>
        <v>MAT</v>
      </c>
      <c r="B98" s="11">
        <f>DENEME_v4!P93</f>
        <v>30</v>
      </c>
      <c r="C98" s="11">
        <f>DENEME_v4!Q93</f>
        <v>30</v>
      </c>
      <c r="D98" s="11" t="str">
        <f>DENEME_v4!E93</f>
        <v>D</v>
      </c>
      <c r="E98" s="12" t="str">
        <f>IFERROR(VLOOKUP(F98,DENEME_v4!$AR:$AY,6,0),"")</f>
        <v>Fonksiyonların Grafikleri</v>
      </c>
      <c r="F98" s="13">
        <f>DENEME_v4!F93</f>
        <v>409030315</v>
      </c>
      <c r="G98" s="11">
        <f t="shared" si="1"/>
        <v>958812</v>
      </c>
      <c r="V98" s="7">
        <v>801220114</v>
      </c>
      <c r="W98" s="1" t="s">
        <v>1519</v>
      </c>
      <c r="X98" s="2">
        <v>11</v>
      </c>
      <c r="Y98" s="1" t="s">
        <v>1521</v>
      </c>
      <c r="Z98" s="1" t="s">
        <v>452</v>
      </c>
      <c r="AA98" s="2">
        <v>962977</v>
      </c>
    </row>
    <row r="99" spans="1:27">
      <c r="A99" s="10" t="str">
        <f>DENEME_v4!D94</f>
        <v>GEO</v>
      </c>
      <c r="B99" s="11">
        <f>DENEME_v4!P94</f>
        <v>31</v>
      </c>
      <c r="C99" s="11">
        <f>DENEME_v4!Q94</f>
        <v>33</v>
      </c>
      <c r="D99" s="11" t="str">
        <f>DENEME_v4!E94</f>
        <v>C</v>
      </c>
      <c r="E99" s="12" t="str">
        <f>IFERROR(VLOOKUP(F99,DENEME_v4!$AR:$AY,6,0),"")</f>
        <v>Yamuk</v>
      </c>
      <c r="F99" s="13">
        <f>DENEME_v4!F94</f>
        <v>511020101</v>
      </c>
      <c r="G99" s="11">
        <f t="shared" si="1"/>
        <v>958837</v>
      </c>
      <c r="V99" s="7">
        <v>801220115</v>
      </c>
      <c r="W99" s="1" t="s">
        <v>1519</v>
      </c>
      <c r="X99" s="2">
        <v>11</v>
      </c>
      <c r="Y99" s="1" t="s">
        <v>1521</v>
      </c>
      <c r="Z99" s="1" t="s">
        <v>453</v>
      </c>
      <c r="AA99" s="2">
        <v>962978</v>
      </c>
    </row>
    <row r="100" spans="1:27">
      <c r="A100" s="10" t="str">
        <f>DENEME_v4!D95</f>
        <v>GEO</v>
      </c>
      <c r="B100" s="11">
        <f>DENEME_v4!P95</f>
        <v>32</v>
      </c>
      <c r="C100" s="11">
        <f>DENEME_v4!Q95</f>
        <v>34</v>
      </c>
      <c r="D100" s="11" t="str">
        <f>DENEME_v4!E95</f>
        <v>D</v>
      </c>
      <c r="E100" s="12" t="str">
        <f>IFERROR(VLOOKUP(F100,DENEME_v4!$AR:$AY,6,0),"")</f>
        <v>Üçgenin Alanı</v>
      </c>
      <c r="F100" s="13">
        <f>DENEME_v4!F95</f>
        <v>510050212</v>
      </c>
      <c r="G100" s="11">
        <f t="shared" si="1"/>
        <v>958790</v>
      </c>
      <c r="V100" s="7">
        <v>801220116</v>
      </c>
      <c r="W100" s="1" t="s">
        <v>1519</v>
      </c>
      <c r="X100" s="2">
        <v>11</v>
      </c>
      <c r="Y100" s="1" t="s">
        <v>1521</v>
      </c>
      <c r="Z100" s="1" t="s">
        <v>454</v>
      </c>
      <c r="AA100" s="2">
        <v>962979</v>
      </c>
    </row>
    <row r="101" spans="1:27">
      <c r="A101" s="10" t="str">
        <f>DENEME_v4!D96</f>
        <v>GEO</v>
      </c>
      <c r="B101" s="11">
        <f>DENEME_v4!P96</f>
        <v>33</v>
      </c>
      <c r="C101" s="11">
        <f>DENEME_v4!Q96</f>
        <v>35</v>
      </c>
      <c r="D101" s="11" t="str">
        <f>DENEME_v4!E96</f>
        <v>A</v>
      </c>
      <c r="E101" s="12" t="str">
        <f>IFERROR(VLOOKUP(F101,DENEME_v4!$AR:$AY,6,0),"")</f>
        <v>Özel üçgenler</v>
      </c>
      <c r="F101" s="13">
        <f>DENEME_v4!F96</f>
        <v>509010506</v>
      </c>
      <c r="G101" s="11">
        <f t="shared" si="1"/>
        <v>958786</v>
      </c>
      <c r="V101" s="7">
        <v>801220117</v>
      </c>
      <c r="W101" s="1" t="s">
        <v>1519</v>
      </c>
      <c r="X101" s="2">
        <v>11</v>
      </c>
      <c r="Y101" s="1" t="s">
        <v>1521</v>
      </c>
      <c r="Z101" s="1" t="s">
        <v>455</v>
      </c>
      <c r="AA101" s="2">
        <v>962980</v>
      </c>
    </row>
    <row r="102" spans="1:27">
      <c r="A102" s="10" t="str">
        <f>DENEME_v4!D97</f>
        <v>GEO</v>
      </c>
      <c r="B102" s="11">
        <f>DENEME_v4!P97</f>
        <v>34</v>
      </c>
      <c r="C102" s="11">
        <f>DENEME_v4!Q97</f>
        <v>36</v>
      </c>
      <c r="D102" s="11" t="str">
        <f>DENEME_v4!E97</f>
        <v>B</v>
      </c>
      <c r="E102" s="12" t="str">
        <f>IFERROR(VLOOKUP(F102,DENEME_v4!$AR:$AY,6,0),"")</f>
        <v>Üçgende Kenarortay</v>
      </c>
      <c r="F102" s="13">
        <f>DENEME_v4!F97</f>
        <v>510050203</v>
      </c>
      <c r="G102" s="11">
        <f t="shared" si="1"/>
        <v>958782</v>
      </c>
      <c r="V102" s="7">
        <v>801220118</v>
      </c>
      <c r="W102" s="1" t="s">
        <v>1519</v>
      </c>
      <c r="X102" s="2">
        <v>11</v>
      </c>
      <c r="Y102" s="1" t="s">
        <v>1521</v>
      </c>
      <c r="Z102" s="1" t="s">
        <v>456</v>
      </c>
      <c r="AA102" s="2">
        <v>962981</v>
      </c>
    </row>
    <row r="103" spans="1:27">
      <c r="A103" s="10" t="str">
        <f>DENEME_v4!D98</f>
        <v>GEO</v>
      </c>
      <c r="B103" s="11">
        <f>DENEME_v4!P98</f>
        <v>35</v>
      </c>
      <c r="C103" s="11">
        <f>DENEME_v4!Q98</f>
        <v>31</v>
      </c>
      <c r="D103" s="11" t="str">
        <f>DENEME_v4!E98</f>
        <v>E</v>
      </c>
      <c r="E103" s="12" t="str">
        <f>IFERROR(VLOOKUP(F103,DENEME_v4!$AR:$AY,6,0),"")</f>
        <v>Düzgün Çokgenler</v>
      </c>
      <c r="F103" s="13">
        <f>DENEME_v4!F98</f>
        <v>511030105</v>
      </c>
      <c r="G103" s="11">
        <f t="shared" si="1"/>
        <v>958833</v>
      </c>
      <c r="V103" s="7">
        <v>801230100</v>
      </c>
      <c r="W103" s="1" t="s">
        <v>1519</v>
      </c>
      <c r="X103" s="2">
        <v>11</v>
      </c>
      <c r="Y103" s="1" t="s">
        <v>1522</v>
      </c>
      <c r="Z103" s="1" t="s">
        <v>906</v>
      </c>
      <c r="AA103" s="2">
        <v>962982</v>
      </c>
    </row>
    <row r="104" spans="1:27">
      <c r="A104" s="10" t="str">
        <f>DENEME_v4!D99</f>
        <v>GEO</v>
      </c>
      <c r="B104" s="11">
        <f>DENEME_v4!P99</f>
        <v>36</v>
      </c>
      <c r="C104" s="11">
        <f>DENEME_v4!Q99</f>
        <v>32</v>
      </c>
      <c r="D104" s="11" t="str">
        <f>DENEME_v4!E99</f>
        <v>C</v>
      </c>
      <c r="E104" s="12" t="str">
        <f>IFERROR(VLOOKUP(F104,DENEME_v4!$AR:$AY,6,0),"")</f>
        <v>Dikdörtgen</v>
      </c>
      <c r="F104" s="13">
        <f>DENEME_v4!F99</f>
        <v>511020105</v>
      </c>
      <c r="G104" s="11">
        <f t="shared" si="1"/>
        <v>958837</v>
      </c>
      <c r="V104" s="7">
        <v>801230101</v>
      </c>
      <c r="W104" s="1" t="s">
        <v>1519</v>
      </c>
      <c r="X104" s="2">
        <v>11</v>
      </c>
      <c r="Y104" s="1" t="s">
        <v>1522</v>
      </c>
      <c r="Z104" s="1" t="s">
        <v>457</v>
      </c>
      <c r="AA104" s="2">
        <v>962984</v>
      </c>
    </row>
    <row r="105" spans="1:27">
      <c r="A105" s="10" t="str">
        <f>DENEME_v4!D100</f>
        <v>GEO</v>
      </c>
      <c r="B105" s="11">
        <f>DENEME_v4!P100</f>
        <v>37</v>
      </c>
      <c r="C105" s="11">
        <f>DENEME_v4!Q100</f>
        <v>39</v>
      </c>
      <c r="D105" s="11" t="str">
        <f>DENEME_v4!E100</f>
        <v>A</v>
      </c>
      <c r="E105" s="12" t="str">
        <f>IFERROR(VLOOKUP(F105,DENEME_v4!$AR:$AY,6,0),"")</f>
        <v>Kare</v>
      </c>
      <c r="F105" s="13">
        <f>DENEME_v4!F100</f>
        <v>511020109</v>
      </c>
      <c r="G105" s="11">
        <f t="shared" si="1"/>
        <v>958837</v>
      </c>
      <c r="V105" s="7">
        <v>801230102</v>
      </c>
      <c r="W105" s="1" t="s">
        <v>1519</v>
      </c>
      <c r="X105" s="2">
        <v>11</v>
      </c>
      <c r="Y105" s="1" t="s">
        <v>1522</v>
      </c>
      <c r="Z105" s="1" t="s">
        <v>458</v>
      </c>
      <c r="AA105" s="2">
        <v>962986</v>
      </c>
    </row>
    <row r="106" spans="1:27">
      <c r="A106" s="10" t="str">
        <f>DENEME_v4!D101</f>
        <v>GEO</v>
      </c>
      <c r="B106" s="11">
        <f>DENEME_v4!P101</f>
        <v>38</v>
      </c>
      <c r="C106" s="11">
        <f>DENEME_v4!Q101</f>
        <v>40</v>
      </c>
      <c r="D106" s="11" t="str">
        <f>DENEME_v4!E101</f>
        <v>B</v>
      </c>
      <c r="E106" s="12" t="str">
        <f>IFERROR(VLOOKUP(F106,DENEME_v4!$AR:$AY,6,0),"")</f>
        <v>Yamuk</v>
      </c>
      <c r="F106" s="13">
        <f>DENEME_v4!F101</f>
        <v>511020101</v>
      </c>
      <c r="G106" s="11">
        <f t="shared" si="1"/>
        <v>958837</v>
      </c>
      <c r="V106" s="7">
        <v>801230103</v>
      </c>
      <c r="W106" s="1" t="s">
        <v>1519</v>
      </c>
      <c r="X106" s="2">
        <v>11</v>
      </c>
      <c r="Y106" s="1" t="s">
        <v>1522</v>
      </c>
      <c r="Z106" s="1" t="s">
        <v>459</v>
      </c>
      <c r="AA106" s="2">
        <v>962987</v>
      </c>
    </row>
    <row r="107" spans="1:27">
      <c r="A107" s="10" t="str">
        <f>DENEME_v4!D102</f>
        <v>GEO</v>
      </c>
      <c r="B107" s="11">
        <f>DENEME_v4!P102</f>
        <v>39</v>
      </c>
      <c r="C107" s="11">
        <f>DENEME_v4!Q102</f>
        <v>37</v>
      </c>
      <c r="D107" s="11" t="str">
        <f>DENEME_v4!E102</f>
        <v>D</v>
      </c>
      <c r="E107" s="12" t="str">
        <f>IFERROR(VLOOKUP(F107,DENEME_v4!$AR:$AY,6,0),"")</f>
        <v>Prizmalar</v>
      </c>
      <c r="F107" s="13">
        <f>DENEME_v4!F102</f>
        <v>512030201</v>
      </c>
      <c r="G107" s="11">
        <f t="shared" si="1"/>
        <v>958883</v>
      </c>
      <c r="V107" s="7">
        <v>801230104</v>
      </c>
      <c r="W107" s="1" t="s">
        <v>1519</v>
      </c>
      <c r="X107" s="2">
        <v>11</v>
      </c>
      <c r="Y107" s="1" t="s">
        <v>1522</v>
      </c>
      <c r="Z107" s="1" t="s">
        <v>460</v>
      </c>
      <c r="AA107" s="2">
        <v>962988</v>
      </c>
    </row>
    <row r="108" spans="1:27">
      <c r="A108" s="10" t="str">
        <f>DENEME_v4!D103</f>
        <v>GEO</v>
      </c>
      <c r="B108" s="11">
        <f>DENEME_v4!P103</f>
        <v>40</v>
      </c>
      <c r="C108" s="11">
        <f>DENEME_v4!Q103</f>
        <v>38</v>
      </c>
      <c r="D108" s="11" t="str">
        <f>DENEME_v4!E103</f>
        <v>C</v>
      </c>
      <c r="E108" s="12" t="str">
        <f>IFERROR(VLOOKUP(F108,DENEME_v4!$AR:$AY,6,0),"")</f>
        <v>Küp</v>
      </c>
      <c r="F108" s="13">
        <f>DENEME_v4!F103</f>
        <v>512030202</v>
      </c>
      <c r="G108" s="11">
        <f t="shared" si="1"/>
        <v>958883</v>
      </c>
      <c r="V108" s="7">
        <v>801230105</v>
      </c>
      <c r="W108" s="1" t="s">
        <v>1519</v>
      </c>
      <c r="X108" s="2">
        <v>11</v>
      </c>
      <c r="Y108" s="1" t="s">
        <v>1522</v>
      </c>
      <c r="Z108" s="1" t="s">
        <v>461</v>
      </c>
      <c r="AA108" s="2">
        <v>962990</v>
      </c>
    </row>
    <row r="109" spans="1:27">
      <c r="A109" s="10" t="str">
        <f>DENEME_v4!D104</f>
        <v>FIZ</v>
      </c>
      <c r="B109" s="11">
        <f>DENEME_v4!P104</f>
        <v>1</v>
      </c>
      <c r="C109" s="11">
        <f>DENEME_v4!Q104</f>
        <v>2</v>
      </c>
      <c r="D109" s="11" t="str">
        <f>DENEME_v4!E104</f>
        <v>E</v>
      </c>
      <c r="E109" s="12" t="str">
        <f>IFERROR(VLOOKUP(F109,DENEME_v4!$AR:$AY,6,0),"")</f>
        <v>Adezyon ve Kohezyon</v>
      </c>
      <c r="F109" s="13">
        <f>DENEME_v4!F104</f>
        <v>101020301</v>
      </c>
      <c r="G109" s="11">
        <f t="shared" si="1"/>
        <v>959002</v>
      </c>
      <c r="V109" s="7">
        <v>801230106</v>
      </c>
      <c r="W109" s="1" t="s">
        <v>1519</v>
      </c>
      <c r="X109" s="2">
        <v>11</v>
      </c>
      <c r="Y109" s="1" t="s">
        <v>1522</v>
      </c>
      <c r="Z109" s="1" t="s">
        <v>462</v>
      </c>
      <c r="AA109" s="2">
        <v>962991</v>
      </c>
    </row>
    <row r="110" spans="1:27">
      <c r="A110" s="10" t="str">
        <f>DENEME_v4!D105</f>
        <v>FIZ</v>
      </c>
      <c r="B110" s="11">
        <f>DENEME_v4!P105</f>
        <v>2</v>
      </c>
      <c r="C110" s="11">
        <f>DENEME_v4!Q105</f>
        <v>3</v>
      </c>
      <c r="D110" s="11" t="str">
        <f>DENEME_v4!E105</f>
        <v>A</v>
      </c>
      <c r="E110" s="12" t="str">
        <f>IFERROR(VLOOKUP(F110,DENEME_v4!$AR:$AY,6,0),"")</f>
        <v>Isı Alışverişi ve Isıl Denge</v>
      </c>
      <c r="F110" s="13">
        <f>DENEME_v4!F105</f>
        <v>101030103</v>
      </c>
      <c r="G110" s="11">
        <f t="shared" si="1"/>
        <v>959043</v>
      </c>
      <c r="V110" s="7">
        <v>801230107</v>
      </c>
      <c r="W110" s="1" t="s">
        <v>1519</v>
      </c>
      <c r="X110" s="2">
        <v>11</v>
      </c>
      <c r="Y110" s="1" t="s">
        <v>1522</v>
      </c>
      <c r="Z110" s="1" t="s">
        <v>463</v>
      </c>
      <c r="AA110" s="2">
        <v>962992</v>
      </c>
    </row>
    <row r="111" spans="1:27">
      <c r="A111" s="10" t="str">
        <f>DENEME_v4!D106</f>
        <v>FIZ</v>
      </c>
      <c r="B111" s="11">
        <f>DENEME_v4!P106</f>
        <v>3</v>
      </c>
      <c r="C111" s="11">
        <f>DENEME_v4!Q106</f>
        <v>1</v>
      </c>
      <c r="D111" s="11" t="str">
        <f>DENEME_v4!E106</f>
        <v>A</v>
      </c>
      <c r="E111" s="12" t="str">
        <f>IFERROR(VLOOKUP(F111,DENEME_v4!$AR:$AY,6,0),"")</f>
        <v>Düzgün Doğrusal Hareket</v>
      </c>
      <c r="F111" s="13">
        <f>DENEME_v4!F106</f>
        <v>102020103</v>
      </c>
      <c r="G111" s="11">
        <f t="shared" si="1"/>
        <v>959135</v>
      </c>
      <c r="V111" s="7">
        <v>801230108</v>
      </c>
      <c r="W111" s="1" t="s">
        <v>1519</v>
      </c>
      <c r="X111" s="2">
        <v>11</v>
      </c>
      <c r="Y111" s="1" t="s">
        <v>1522</v>
      </c>
      <c r="Z111" s="1" t="s">
        <v>464</v>
      </c>
      <c r="AA111" s="2">
        <v>962993</v>
      </c>
    </row>
    <row r="112" spans="1:27">
      <c r="A112" s="10" t="str">
        <f>DENEME_v4!D107</f>
        <v>FIZ</v>
      </c>
      <c r="B112" s="11">
        <f>DENEME_v4!P107</f>
        <v>4</v>
      </c>
      <c r="C112" s="11">
        <f>DENEME_v4!Q107</f>
        <v>6</v>
      </c>
      <c r="D112" s="11" t="str">
        <f>DENEME_v4!E107</f>
        <v>B</v>
      </c>
      <c r="E112" s="12" t="str">
        <f>IFERROR(VLOOKUP(F112,DENEME_v4!$AR:$AY,6,0),"")</f>
        <v>Kaldırma Kuvvetinin Değişkenleri</v>
      </c>
      <c r="F112" s="13">
        <f>DENEME_v4!F107</f>
        <v>101050101</v>
      </c>
      <c r="G112" s="11">
        <f t="shared" si="1"/>
        <v>959079</v>
      </c>
      <c r="V112" s="7">
        <v>801240100</v>
      </c>
      <c r="W112" s="1" t="s">
        <v>1519</v>
      </c>
      <c r="X112" s="2">
        <v>11</v>
      </c>
      <c r="Y112" s="1" t="s">
        <v>1523</v>
      </c>
      <c r="Z112" s="1" t="s">
        <v>907</v>
      </c>
      <c r="AA112" s="2">
        <v>962996</v>
      </c>
    </row>
    <row r="113" spans="1:27">
      <c r="A113" s="10" t="str">
        <f>DENEME_v4!D108</f>
        <v>FIZ</v>
      </c>
      <c r="B113" s="11">
        <f>DENEME_v4!P108</f>
        <v>5</v>
      </c>
      <c r="C113" s="11">
        <f>DENEME_v4!Q108</f>
        <v>7</v>
      </c>
      <c r="D113" s="11" t="str">
        <f>DENEME_v4!E108</f>
        <v>D</v>
      </c>
      <c r="E113" s="12" t="str">
        <f>IFERROR(VLOOKUP(F113,DENEME_v4!$AR:$AY,6,0),"")</f>
        <v>Ohm Kanunu ve Dirençlerin Bağlanması</v>
      </c>
      <c r="F113" s="13">
        <f>DENEME_v4!F108</f>
        <v>103020102</v>
      </c>
      <c r="G113" s="11">
        <f t="shared" si="1"/>
        <v>959062</v>
      </c>
      <c r="V113" s="7">
        <v>801240101</v>
      </c>
      <c r="W113" s="1" t="s">
        <v>1519</v>
      </c>
      <c r="X113" s="2">
        <v>11</v>
      </c>
      <c r="Y113" s="1" t="s">
        <v>1523</v>
      </c>
      <c r="Z113" s="1" t="s">
        <v>465</v>
      </c>
      <c r="AA113" s="2">
        <v>962997</v>
      </c>
    </row>
    <row r="114" spans="1:27">
      <c r="A114" s="10" t="str">
        <f>DENEME_v4!D109</f>
        <v>FIZ</v>
      </c>
      <c r="B114" s="11">
        <f>DENEME_v4!P109</f>
        <v>6</v>
      </c>
      <c r="C114" s="11">
        <f>DENEME_v4!Q109</f>
        <v>4</v>
      </c>
      <c r="D114" s="11" t="str">
        <f>DENEME_v4!E109</f>
        <v>E</v>
      </c>
      <c r="E114" s="12" t="str">
        <f>IFERROR(VLOOKUP(F114,DENEME_v4!$AR:$AY,6,0),"")</f>
        <v>Küresel Aynaların Özellikleri ve Küresel Aynalarda Yansıma</v>
      </c>
      <c r="F114" s="13">
        <f>DENEME_v4!F109</f>
        <v>104010401</v>
      </c>
      <c r="G114" s="11">
        <f t="shared" si="1"/>
        <v>959108</v>
      </c>
      <c r="V114" s="7">
        <v>801240102</v>
      </c>
      <c r="W114" s="1" t="s">
        <v>1519</v>
      </c>
      <c r="X114" s="2">
        <v>11</v>
      </c>
      <c r="Y114" s="1" t="s">
        <v>1523</v>
      </c>
      <c r="Z114" s="1" t="s">
        <v>466</v>
      </c>
      <c r="AA114" s="2">
        <v>962998</v>
      </c>
    </row>
    <row r="115" spans="1:27">
      <c r="A115" s="10" t="str">
        <f>DENEME_v4!D110</f>
        <v>FIZ</v>
      </c>
      <c r="B115" s="11">
        <f>DENEME_v4!P110</f>
        <v>7</v>
      </c>
      <c r="C115" s="11">
        <f>DENEME_v4!Q110</f>
        <v>5</v>
      </c>
      <c r="D115" s="11" t="str">
        <f>DENEME_v4!E110</f>
        <v>C</v>
      </c>
      <c r="E115" s="12" t="str">
        <f>IFERROR(VLOOKUP(F115,DENEME_v4!$AR:$AY,6,0),"")</f>
        <v>Su Dalgalarında Hız, Frekans, Periyot &amp; Stroboskop</v>
      </c>
      <c r="F115" s="13">
        <f>DENEME_v4!F110</f>
        <v>104020301</v>
      </c>
      <c r="G115" s="11">
        <f t="shared" si="1"/>
        <v>959087</v>
      </c>
      <c r="V115" s="7">
        <v>801240103</v>
      </c>
      <c r="W115" s="1" t="s">
        <v>1519</v>
      </c>
      <c r="X115" s="2">
        <v>11</v>
      </c>
      <c r="Y115" s="1" t="s">
        <v>1523</v>
      </c>
      <c r="Z115" s="1" t="s">
        <v>467</v>
      </c>
      <c r="AA115" s="2">
        <v>962999</v>
      </c>
    </row>
    <row r="116" spans="1:27">
      <c r="A116" s="10" t="str">
        <f>DENEME_v4!D111</f>
        <v>KIM</v>
      </c>
      <c r="B116" s="11">
        <f>DENEME_v4!P111</f>
        <v>8</v>
      </c>
      <c r="C116" s="11">
        <f>DENEME_v4!Q111</f>
        <v>10</v>
      </c>
      <c r="D116" s="11" t="str">
        <f>DENEME_v4!E111</f>
        <v>D</v>
      </c>
      <c r="E116" s="12" t="str">
        <f>IFERROR(VLOOKUP(F116,DENEME_v4!$AR:$AY,6,0),"")</f>
        <v xml:space="preserve">Simyadan Kimyaya </v>
      </c>
      <c r="F116" s="13">
        <f>DENEME_v4!F111</f>
        <v>209010100</v>
      </c>
      <c r="G116" s="11">
        <f t="shared" si="1"/>
        <v>959297</v>
      </c>
      <c r="V116" s="7">
        <v>801240104</v>
      </c>
      <c r="W116" s="1" t="s">
        <v>1519</v>
      </c>
      <c r="X116" s="2">
        <v>11</v>
      </c>
      <c r="Y116" s="1" t="s">
        <v>1523</v>
      </c>
      <c r="Z116" s="1" t="s">
        <v>468</v>
      </c>
      <c r="AA116" s="2">
        <v>963002</v>
      </c>
    </row>
    <row r="117" spans="1:27">
      <c r="A117" s="10" t="str">
        <f>DENEME_v4!D112</f>
        <v>KIM</v>
      </c>
      <c r="B117" s="11">
        <f>DENEME_v4!P112</f>
        <v>9</v>
      </c>
      <c r="C117" s="11">
        <f>DENEME_v4!Q112</f>
        <v>11</v>
      </c>
      <c r="D117" s="11" t="str">
        <f>DENEME_v4!E112</f>
        <v>E</v>
      </c>
      <c r="E117" s="12" t="str">
        <f>IFERROR(VLOOKUP(F117,DENEME_v4!$AR:$AY,6,0),"")</f>
        <v xml:space="preserve">Fiziksel ve Kimyasal Değişimler </v>
      </c>
      <c r="F117" s="13">
        <f>DENEME_v4!F112</f>
        <v>209030500</v>
      </c>
      <c r="G117" s="11">
        <f t="shared" si="1"/>
        <v>959332</v>
      </c>
      <c r="V117" s="7">
        <v>801240105</v>
      </c>
      <c r="W117" s="1" t="s">
        <v>1519</v>
      </c>
      <c r="X117" s="2">
        <v>11</v>
      </c>
      <c r="Y117" s="1" t="s">
        <v>1523</v>
      </c>
      <c r="Z117" s="1" t="s">
        <v>469</v>
      </c>
      <c r="AA117" s="2">
        <v>963003</v>
      </c>
    </row>
    <row r="118" spans="1:27">
      <c r="A118" s="10" t="str">
        <f>DENEME_v4!D113</f>
        <v>KIM</v>
      </c>
      <c r="B118" s="11">
        <f>DENEME_v4!P113</f>
        <v>10</v>
      </c>
      <c r="C118" s="11">
        <f>DENEME_v4!Q113</f>
        <v>12</v>
      </c>
      <c r="D118" s="11" t="str">
        <f>DENEME_v4!E113</f>
        <v>B</v>
      </c>
      <c r="E118" s="12" t="str">
        <f>IFERROR(VLOOKUP(F118,DENEME_v4!$AR:$AY,6,0),"")</f>
        <v>Kimyanın Temel Kanunları</v>
      </c>
      <c r="F118" s="13">
        <f>DENEME_v4!F113</f>
        <v>210010100</v>
      </c>
      <c r="G118" s="11">
        <f t="shared" si="1"/>
        <v>959359</v>
      </c>
      <c r="V118" s="7">
        <v>801240106</v>
      </c>
      <c r="W118" s="1" t="s">
        <v>1519</v>
      </c>
      <c r="X118" s="2">
        <v>11</v>
      </c>
      <c r="Y118" s="1" t="s">
        <v>1523</v>
      </c>
      <c r="Z118" s="1" t="s">
        <v>470</v>
      </c>
      <c r="AA118" s="2">
        <v>963005</v>
      </c>
    </row>
    <row r="119" spans="1:27">
      <c r="A119" s="10" t="str">
        <f>DENEME_v4!D114</f>
        <v>KIM</v>
      </c>
      <c r="B119" s="11">
        <f>DENEME_v4!P114</f>
        <v>11</v>
      </c>
      <c r="C119" s="11">
        <f>DENEME_v4!Q114</f>
        <v>8</v>
      </c>
      <c r="D119" s="11" t="str">
        <f>DENEME_v4!E114</f>
        <v>D</v>
      </c>
      <c r="E119" s="12" t="str">
        <f>IFERROR(VLOOKUP(F119,DENEME_v4!$AR:$AY,6,0),"")</f>
        <v xml:space="preserve">Ayırma ve Saflaştırma Teknikleri </v>
      </c>
      <c r="F119" s="13">
        <f>DENEME_v4!F114</f>
        <v>210020500</v>
      </c>
      <c r="G119" s="11">
        <f t="shared" si="1"/>
        <v>959373</v>
      </c>
      <c r="V119" s="7">
        <v>801240107</v>
      </c>
      <c r="W119" s="1" t="s">
        <v>1519</v>
      </c>
      <c r="X119" s="2">
        <v>11</v>
      </c>
      <c r="Y119" s="1" t="s">
        <v>1523</v>
      </c>
      <c r="Z119" s="1" t="s">
        <v>471</v>
      </c>
      <c r="AA119" s="2">
        <v>963006</v>
      </c>
    </row>
    <row r="120" spans="1:27">
      <c r="A120" s="10" t="str">
        <f>DENEME_v4!D115</f>
        <v>KIM</v>
      </c>
      <c r="B120" s="11">
        <f>DENEME_v4!P115</f>
        <v>12</v>
      </c>
      <c r="C120" s="11">
        <f>DENEME_v4!Q115</f>
        <v>9</v>
      </c>
      <c r="D120" s="11" t="str">
        <f>DENEME_v4!E115</f>
        <v>C</v>
      </c>
      <c r="E120" s="12" t="str">
        <f>IFERROR(VLOOKUP(F120,DENEME_v4!$AR:$AY,6,0),"")</f>
        <v>Hal Değişimleri</v>
      </c>
      <c r="F120" s="13">
        <f>DENEME_v4!F115</f>
        <v>209040500</v>
      </c>
      <c r="G120" s="11">
        <f t="shared" si="1"/>
        <v>959347</v>
      </c>
      <c r="V120" s="7">
        <v>801240108</v>
      </c>
      <c r="W120" s="1" t="s">
        <v>1519</v>
      </c>
      <c r="X120" s="2">
        <v>11</v>
      </c>
      <c r="Y120" s="1" t="s">
        <v>1523</v>
      </c>
      <c r="Z120" s="1" t="s">
        <v>472</v>
      </c>
      <c r="AA120" s="2">
        <v>963007</v>
      </c>
    </row>
    <row r="121" spans="1:27">
      <c r="A121" s="10" t="str">
        <f>DENEME_v4!D116</f>
        <v>KIM</v>
      </c>
      <c r="B121" s="11">
        <f>DENEME_v4!P116</f>
        <v>13</v>
      </c>
      <c r="C121" s="11">
        <f>DENEME_v4!Q116</f>
        <v>14</v>
      </c>
      <c r="D121" s="11" t="str">
        <f>DENEME_v4!E116</f>
        <v>A</v>
      </c>
      <c r="E121" s="12" t="str">
        <f>IFERROR(VLOOKUP(F121,DENEME_v4!$AR:$AY,6,0),"")</f>
        <v xml:space="preserve">Hayatımızda Asitler ve Bazlar </v>
      </c>
      <c r="F121" s="13">
        <f>DENEME_v4!F116</f>
        <v>210030300</v>
      </c>
      <c r="G121" s="11">
        <f t="shared" si="1"/>
        <v>959382</v>
      </c>
      <c r="V121" s="7">
        <v>801240109</v>
      </c>
      <c r="W121" s="1" t="s">
        <v>1519</v>
      </c>
      <c r="X121" s="2">
        <v>11</v>
      </c>
      <c r="Y121" s="1" t="s">
        <v>1523</v>
      </c>
      <c r="Z121" s="1" t="s">
        <v>473</v>
      </c>
      <c r="AA121" s="2">
        <v>963009</v>
      </c>
    </row>
    <row r="122" spans="1:27">
      <c r="A122" s="10" t="str">
        <f>DENEME_v4!D117</f>
        <v>KIM</v>
      </c>
      <c r="B122" s="11">
        <f>DENEME_v4!P117</f>
        <v>14</v>
      </c>
      <c r="C122" s="11">
        <f>DENEME_v4!Q117</f>
        <v>13</v>
      </c>
      <c r="D122" s="11" t="str">
        <f>DENEME_v4!E117</f>
        <v>B</v>
      </c>
      <c r="E122" s="12" t="str">
        <f>IFERROR(VLOOKUP(F122,DENEME_v4!$AR:$AY,6,0),"")</f>
        <v>Grup Periyot Bulma</v>
      </c>
      <c r="F122" s="13">
        <f>DENEME_v4!F117</f>
        <v>209020303</v>
      </c>
      <c r="G122" s="11">
        <f t="shared" si="1"/>
        <v>959314</v>
      </c>
      <c r="V122" s="7">
        <v>801310100</v>
      </c>
      <c r="W122" s="1" t="s">
        <v>23</v>
      </c>
      <c r="X122" s="2">
        <v>11</v>
      </c>
      <c r="Y122" s="1" t="s">
        <v>1524</v>
      </c>
      <c r="Z122" s="1" t="s">
        <v>908</v>
      </c>
      <c r="AA122" s="2">
        <v>963010</v>
      </c>
    </row>
    <row r="123" spans="1:27">
      <c r="A123" s="10" t="str">
        <f>DENEME_v4!D118</f>
        <v>BIO</v>
      </c>
      <c r="B123" s="11">
        <f>DENEME_v4!P118</f>
        <v>15</v>
      </c>
      <c r="C123" s="11">
        <f>DENEME_v4!Q118</f>
        <v>16</v>
      </c>
      <c r="D123" s="11" t="str">
        <f>DENEME_v4!E118</f>
        <v>E</v>
      </c>
      <c r="E123" s="12" t="str">
        <f>IFERROR(VLOOKUP(F123,DENEME_v4!$AR:$AY,6,0),"")</f>
        <v xml:space="preserve">Nükleik Asitler </v>
      </c>
      <c r="F123" s="13">
        <f>DENEME_v4!F118</f>
        <v>309010210</v>
      </c>
      <c r="G123" s="11">
        <f t="shared" si="1"/>
        <v>959522</v>
      </c>
      <c r="V123" s="7">
        <v>801310101</v>
      </c>
      <c r="W123" s="1" t="s">
        <v>23</v>
      </c>
      <c r="X123" s="2">
        <v>11</v>
      </c>
      <c r="Y123" s="1" t="s">
        <v>1524</v>
      </c>
      <c r="Z123" s="1" t="s">
        <v>474</v>
      </c>
      <c r="AA123" s="2">
        <v>963011</v>
      </c>
    </row>
    <row r="124" spans="1:27">
      <c r="A124" s="10" t="str">
        <f>DENEME_v4!D119</f>
        <v>BIO</v>
      </c>
      <c r="B124" s="11">
        <f>DENEME_v4!P119</f>
        <v>16</v>
      </c>
      <c r="C124" s="11">
        <f>DENEME_v4!Q119</f>
        <v>15</v>
      </c>
      <c r="D124" s="11" t="str">
        <f>DENEME_v4!E119</f>
        <v>C</v>
      </c>
      <c r="E124" s="12" t="str">
        <f>IFERROR(VLOOKUP(F124,DENEME_v4!$AR:$AY,6,0),"")</f>
        <v>Hayvanlar Alemi</v>
      </c>
      <c r="F124" s="13">
        <f>DENEME_v4!F119</f>
        <v>309020215</v>
      </c>
      <c r="G124" s="11">
        <f t="shared" si="1"/>
        <v>959535</v>
      </c>
      <c r="V124" s="7">
        <v>801310102</v>
      </c>
      <c r="W124" s="1" t="s">
        <v>23</v>
      </c>
      <c r="X124" s="2">
        <v>11</v>
      </c>
      <c r="Y124" s="1" t="s">
        <v>1524</v>
      </c>
      <c r="Z124" s="1" t="s">
        <v>475</v>
      </c>
      <c r="AA124" s="2">
        <v>963012</v>
      </c>
    </row>
    <row r="125" spans="1:27">
      <c r="A125" s="10" t="str">
        <f>DENEME_v4!D120</f>
        <v>BIO</v>
      </c>
      <c r="B125" s="11">
        <f>DENEME_v4!P120</f>
        <v>17</v>
      </c>
      <c r="C125" s="11">
        <f>DENEME_v4!Q120</f>
        <v>19</v>
      </c>
      <c r="D125" s="11" t="str">
        <f>DENEME_v4!E120</f>
        <v>B</v>
      </c>
      <c r="E125" s="12" t="str">
        <f>IFERROR(VLOOKUP(F125,DENEME_v4!$AR:$AY,6,0),"")</f>
        <v>Sitoplazma ve Organeller</v>
      </c>
      <c r="F125" s="13">
        <f>DENEME_v4!F120</f>
        <v>309010312</v>
      </c>
      <c r="G125" s="11">
        <f t="shared" si="1"/>
        <v>959528</v>
      </c>
      <c r="V125" s="7">
        <v>801310103</v>
      </c>
      <c r="W125" s="1" t="s">
        <v>23</v>
      </c>
      <c r="X125" s="2">
        <v>11</v>
      </c>
      <c r="Y125" s="1" t="s">
        <v>1524</v>
      </c>
      <c r="Z125" s="1" t="s">
        <v>122</v>
      </c>
      <c r="AA125" s="2">
        <v>963013</v>
      </c>
    </row>
    <row r="126" spans="1:27">
      <c r="A126" s="10" t="str">
        <f>DENEME_v4!D121</f>
        <v>BIO</v>
      </c>
      <c r="B126" s="11">
        <f>DENEME_v4!P121</f>
        <v>18</v>
      </c>
      <c r="C126" s="11">
        <f>DENEME_v4!Q121</f>
        <v>20</v>
      </c>
      <c r="D126" s="11" t="str">
        <f>DENEME_v4!E121</f>
        <v>D</v>
      </c>
      <c r="E126" s="12" t="str">
        <f>IFERROR(VLOOKUP(F126,DENEME_v4!$AR:$AY,6,0),"")</f>
        <v>Mayoz Bölünme</v>
      </c>
      <c r="F126" s="13">
        <f>DENEME_v4!F121</f>
        <v>310020301</v>
      </c>
      <c r="G126" s="11">
        <f t="shared" si="1"/>
        <v>959543</v>
      </c>
      <c r="V126" s="7">
        <v>801310104</v>
      </c>
      <c r="W126" s="1" t="s">
        <v>23</v>
      </c>
      <c r="X126" s="2">
        <v>11</v>
      </c>
      <c r="Y126" s="1" t="s">
        <v>1524</v>
      </c>
      <c r="Z126" s="1" t="s">
        <v>476</v>
      </c>
      <c r="AA126" s="2">
        <v>963014</v>
      </c>
    </row>
    <row r="127" spans="1:27">
      <c r="A127" s="10" t="str">
        <f>DENEME_v4!D122</f>
        <v>BIO</v>
      </c>
      <c r="B127" s="11">
        <f>DENEME_v4!P122</f>
        <v>19</v>
      </c>
      <c r="C127" s="11">
        <f>DENEME_v4!Q122</f>
        <v>17</v>
      </c>
      <c r="D127" s="11" t="str">
        <f>DENEME_v4!E122</f>
        <v>E</v>
      </c>
      <c r="E127" s="12" t="str">
        <f>IFERROR(VLOOKUP(F127,DENEME_v4!$AR:$AY,6,0),"")</f>
        <v>Güncel Çevre Sorunları</v>
      </c>
      <c r="F127" s="13">
        <f>DENEME_v4!F122</f>
        <v>309030101</v>
      </c>
      <c r="G127" s="11">
        <f t="shared" si="1"/>
        <v>959556</v>
      </c>
      <c r="V127" s="7">
        <v>801310105</v>
      </c>
      <c r="W127" s="1" t="s">
        <v>23</v>
      </c>
      <c r="X127" s="2">
        <v>11</v>
      </c>
      <c r="Y127" s="1" t="s">
        <v>1524</v>
      </c>
      <c r="Z127" s="1" t="s">
        <v>477</v>
      </c>
      <c r="AA127" s="2">
        <v>963015</v>
      </c>
    </row>
    <row r="128" spans="1:27">
      <c r="A128" s="10" t="str">
        <f>DENEME_v4!D123</f>
        <v>BIO</v>
      </c>
      <c r="B128" s="11">
        <f>DENEME_v4!P123</f>
        <v>20</v>
      </c>
      <c r="C128" s="11">
        <f>DENEME_v4!Q123</f>
        <v>18</v>
      </c>
      <c r="D128" s="11" t="str">
        <f>DENEME_v4!E123</f>
        <v>B</v>
      </c>
      <c r="E128" s="12" t="str">
        <f>IFERROR(VLOOKUP(F128,DENEME_v4!$AR:$AY,6,0),"")</f>
        <v>Mendel Kuralları, Gamet Bulma ve Çaprazlamalar</v>
      </c>
      <c r="F128" s="13">
        <f>DENEME_v4!F123</f>
        <v>311020101</v>
      </c>
      <c r="G128" s="11">
        <f t="shared" si="1"/>
        <v>959546</v>
      </c>
      <c r="V128" s="7">
        <v>801320100</v>
      </c>
      <c r="W128" s="1" t="s">
        <v>23</v>
      </c>
      <c r="X128" s="2">
        <v>11</v>
      </c>
      <c r="Y128" s="1" t="s">
        <v>1525</v>
      </c>
      <c r="Z128" s="1" t="s">
        <v>909</v>
      </c>
      <c r="AA128" s="2">
        <v>963016</v>
      </c>
    </row>
    <row r="129" spans="22:27">
      <c r="V129" s="7">
        <v>801320101</v>
      </c>
      <c r="W129" s="1" t="s">
        <v>23</v>
      </c>
      <c r="X129" s="2">
        <v>11</v>
      </c>
      <c r="Y129" s="1" t="s">
        <v>1525</v>
      </c>
      <c r="Z129" s="1" t="s">
        <v>478</v>
      </c>
      <c r="AA129" s="2">
        <v>963017</v>
      </c>
    </row>
    <row r="130" spans="22:27">
      <c r="V130" s="7">
        <v>801320102</v>
      </c>
      <c r="W130" s="1" t="s">
        <v>23</v>
      </c>
      <c r="X130" s="2">
        <v>11</v>
      </c>
      <c r="Y130" s="1" t="s">
        <v>1525</v>
      </c>
      <c r="Z130" s="1" t="s">
        <v>479</v>
      </c>
      <c r="AA130" s="2">
        <v>963021</v>
      </c>
    </row>
    <row r="131" spans="22:27">
      <c r="V131" s="7">
        <v>801320103</v>
      </c>
      <c r="W131" s="1" t="s">
        <v>23</v>
      </c>
      <c r="X131" s="2">
        <v>11</v>
      </c>
      <c r="Y131" s="1" t="s">
        <v>1525</v>
      </c>
      <c r="Z131" s="1" t="s">
        <v>480</v>
      </c>
      <c r="AA131" s="2">
        <v>963023</v>
      </c>
    </row>
    <row r="132" spans="22:27">
      <c r="V132" s="7">
        <v>801320104</v>
      </c>
      <c r="W132" s="1" t="s">
        <v>23</v>
      </c>
      <c r="X132" s="2">
        <v>11</v>
      </c>
      <c r="Y132" s="1" t="s">
        <v>1525</v>
      </c>
      <c r="Z132" s="1" t="s">
        <v>481</v>
      </c>
      <c r="AA132" s="2">
        <v>963025</v>
      </c>
    </row>
    <row r="133" spans="22:27">
      <c r="V133" s="7">
        <v>801320105</v>
      </c>
      <c r="W133" s="1" t="s">
        <v>23</v>
      </c>
      <c r="X133" s="2">
        <v>11</v>
      </c>
      <c r="Y133" s="1" t="s">
        <v>1525</v>
      </c>
      <c r="Z133" s="1" t="s">
        <v>482</v>
      </c>
      <c r="AA133" s="2">
        <v>963026</v>
      </c>
    </row>
    <row r="134" spans="22:27">
      <c r="V134" s="7">
        <v>801330100</v>
      </c>
      <c r="W134" s="1" t="s">
        <v>23</v>
      </c>
      <c r="X134" s="2">
        <v>11</v>
      </c>
      <c r="Y134" s="1" t="s">
        <v>1526</v>
      </c>
      <c r="Z134" s="1" t="s">
        <v>910</v>
      </c>
      <c r="AA134" s="2">
        <v>963027</v>
      </c>
    </row>
    <row r="135" spans="22:27">
      <c r="V135" s="7">
        <v>801330101</v>
      </c>
      <c r="W135" s="1" t="s">
        <v>23</v>
      </c>
      <c r="X135" s="2">
        <v>11</v>
      </c>
      <c r="Y135" s="1" t="s">
        <v>1526</v>
      </c>
      <c r="Z135" s="1" t="s">
        <v>483</v>
      </c>
      <c r="AA135" s="2">
        <v>963028</v>
      </c>
    </row>
    <row r="136" spans="22:27">
      <c r="V136" s="7">
        <v>801330102</v>
      </c>
      <c r="W136" s="1" t="s">
        <v>23</v>
      </c>
      <c r="X136" s="2">
        <v>11</v>
      </c>
      <c r="Y136" s="1" t="s">
        <v>1526</v>
      </c>
      <c r="Z136" s="1" t="s">
        <v>484</v>
      </c>
      <c r="AA136" s="2">
        <v>963029</v>
      </c>
    </row>
    <row r="137" spans="22:27">
      <c r="V137" s="7">
        <v>801330103</v>
      </c>
      <c r="W137" s="1" t="s">
        <v>23</v>
      </c>
      <c r="X137" s="2">
        <v>11</v>
      </c>
      <c r="Y137" s="1" t="s">
        <v>1526</v>
      </c>
      <c r="Z137" s="1" t="s">
        <v>485</v>
      </c>
      <c r="AA137" s="2">
        <v>963030</v>
      </c>
    </row>
    <row r="138" spans="22:27">
      <c r="V138" s="7">
        <v>801330104</v>
      </c>
      <c r="W138" s="1" t="s">
        <v>23</v>
      </c>
      <c r="X138" s="2">
        <v>11</v>
      </c>
      <c r="Y138" s="1" t="s">
        <v>1526</v>
      </c>
      <c r="Z138" s="1" t="s">
        <v>486</v>
      </c>
      <c r="AA138" s="2">
        <v>963032</v>
      </c>
    </row>
    <row r="139" spans="22:27">
      <c r="V139" s="7">
        <v>801340100</v>
      </c>
      <c r="W139" s="1" t="s">
        <v>23</v>
      </c>
      <c r="X139" s="2">
        <v>11</v>
      </c>
      <c r="Y139" s="1" t="s">
        <v>1527</v>
      </c>
      <c r="Z139" s="1" t="s">
        <v>911</v>
      </c>
      <c r="AA139" s="2">
        <v>963033</v>
      </c>
    </row>
    <row r="140" spans="22:27">
      <c r="V140" s="7">
        <v>801340101</v>
      </c>
      <c r="W140" s="1" t="s">
        <v>23</v>
      </c>
      <c r="X140" s="2">
        <v>11</v>
      </c>
      <c r="Y140" s="1" t="s">
        <v>1527</v>
      </c>
      <c r="Z140" s="1" t="s">
        <v>487</v>
      </c>
      <c r="AA140" s="2">
        <v>963035</v>
      </c>
    </row>
    <row r="141" spans="22:27">
      <c r="V141" s="7">
        <v>801340102</v>
      </c>
      <c r="W141" s="1" t="s">
        <v>23</v>
      </c>
      <c r="X141" s="2">
        <v>11</v>
      </c>
      <c r="Y141" s="1" t="s">
        <v>1527</v>
      </c>
      <c r="Z141" s="1" t="s">
        <v>123</v>
      </c>
      <c r="AA141" s="2">
        <v>963038</v>
      </c>
    </row>
    <row r="142" spans="22:27">
      <c r="V142" s="7">
        <v>801340103</v>
      </c>
      <c r="W142" s="1" t="s">
        <v>23</v>
      </c>
      <c r="X142" s="2">
        <v>11</v>
      </c>
      <c r="Y142" s="1" t="s">
        <v>1527</v>
      </c>
      <c r="Z142" s="1" t="s">
        <v>488</v>
      </c>
      <c r="AA142" s="2">
        <v>963040</v>
      </c>
    </row>
    <row r="143" spans="22:27">
      <c r="V143" s="7">
        <v>801340104</v>
      </c>
      <c r="W143" s="1" t="s">
        <v>23</v>
      </c>
      <c r="X143" s="2">
        <v>11</v>
      </c>
      <c r="Y143" s="1" t="s">
        <v>1527</v>
      </c>
      <c r="Z143" s="1" t="s">
        <v>489</v>
      </c>
      <c r="AA143" s="2">
        <v>963041</v>
      </c>
    </row>
    <row r="144" spans="22:27">
      <c r="V144" s="7">
        <v>801340105</v>
      </c>
      <c r="W144" s="1" t="s">
        <v>23</v>
      </c>
      <c r="X144" s="2">
        <v>11</v>
      </c>
      <c r="Y144" s="1" t="s">
        <v>1527</v>
      </c>
      <c r="Z144" s="1" t="s">
        <v>490</v>
      </c>
      <c r="AA144" s="2">
        <v>963042</v>
      </c>
    </row>
    <row r="145" spans="22:27">
      <c r="V145" s="7">
        <v>801340106</v>
      </c>
      <c r="W145" s="1" t="s">
        <v>23</v>
      </c>
      <c r="X145" s="2">
        <v>11</v>
      </c>
      <c r="Y145" s="1" t="s">
        <v>1527</v>
      </c>
      <c r="Z145" s="1" t="s">
        <v>491</v>
      </c>
      <c r="AA145" s="2">
        <v>963043</v>
      </c>
    </row>
    <row r="146" spans="22:27">
      <c r="V146" s="7">
        <v>801350100</v>
      </c>
      <c r="W146" s="1" t="s">
        <v>23</v>
      </c>
      <c r="X146" s="2">
        <v>11</v>
      </c>
      <c r="Y146" s="1" t="s">
        <v>1528</v>
      </c>
      <c r="Z146" s="1" t="s">
        <v>912</v>
      </c>
      <c r="AA146" s="2">
        <v>963044</v>
      </c>
    </row>
    <row r="147" spans="22:27">
      <c r="V147" s="7">
        <v>801350101</v>
      </c>
      <c r="W147" s="1" t="s">
        <v>23</v>
      </c>
      <c r="X147" s="2">
        <v>11</v>
      </c>
      <c r="Y147" s="1" t="s">
        <v>1528</v>
      </c>
      <c r="Z147" s="1" t="s">
        <v>492</v>
      </c>
      <c r="AA147" s="2">
        <v>963045</v>
      </c>
    </row>
    <row r="148" spans="22:27">
      <c r="V148" s="7">
        <v>801350102</v>
      </c>
      <c r="W148" s="1" t="s">
        <v>23</v>
      </c>
      <c r="X148" s="2">
        <v>11</v>
      </c>
      <c r="Y148" s="1" t="s">
        <v>1528</v>
      </c>
      <c r="Z148" s="1" t="s">
        <v>493</v>
      </c>
      <c r="AA148" s="2">
        <v>963046</v>
      </c>
    </row>
    <row r="149" spans="22:27">
      <c r="V149" s="7">
        <v>801350103</v>
      </c>
      <c r="W149" s="1" t="s">
        <v>23</v>
      </c>
      <c r="X149" s="2">
        <v>11</v>
      </c>
      <c r="Y149" s="1" t="s">
        <v>1528</v>
      </c>
      <c r="Z149" s="1" t="s">
        <v>494</v>
      </c>
      <c r="AA149" s="2">
        <v>963047</v>
      </c>
    </row>
    <row r="150" spans="22:27">
      <c r="V150" s="7">
        <v>801350104</v>
      </c>
      <c r="W150" s="1" t="s">
        <v>23</v>
      </c>
      <c r="X150" s="2">
        <v>11</v>
      </c>
      <c r="Y150" s="1" t="s">
        <v>1528</v>
      </c>
      <c r="Z150" s="1" t="s">
        <v>495</v>
      </c>
      <c r="AA150" s="2">
        <v>963049</v>
      </c>
    </row>
    <row r="151" spans="22:27">
      <c r="V151" s="7">
        <v>801350105</v>
      </c>
      <c r="W151" s="1" t="s">
        <v>23</v>
      </c>
      <c r="X151" s="2">
        <v>11</v>
      </c>
      <c r="Y151" s="1" t="s">
        <v>1528</v>
      </c>
      <c r="Z151" s="1" t="s">
        <v>496</v>
      </c>
      <c r="AA151" s="2">
        <v>963051</v>
      </c>
    </row>
    <row r="152" spans="22:27">
      <c r="V152" s="7">
        <v>801360100</v>
      </c>
      <c r="W152" s="1" t="s">
        <v>23</v>
      </c>
      <c r="X152" s="2">
        <v>11</v>
      </c>
      <c r="Y152" s="1" t="s">
        <v>1529</v>
      </c>
      <c r="Z152" s="1" t="s">
        <v>913</v>
      </c>
      <c r="AA152" s="2">
        <v>963053</v>
      </c>
    </row>
    <row r="153" spans="22:27">
      <c r="V153" s="7">
        <v>801360101</v>
      </c>
      <c r="W153" s="1" t="s">
        <v>23</v>
      </c>
      <c r="X153" s="2">
        <v>11</v>
      </c>
      <c r="Y153" s="1" t="s">
        <v>1529</v>
      </c>
      <c r="Z153" s="1" t="s">
        <v>497</v>
      </c>
      <c r="AA153" s="2">
        <v>963055</v>
      </c>
    </row>
    <row r="154" spans="22:27">
      <c r="V154" s="7">
        <v>801360102</v>
      </c>
      <c r="W154" s="1" t="s">
        <v>23</v>
      </c>
      <c r="X154" s="2">
        <v>11</v>
      </c>
      <c r="Y154" s="1" t="s">
        <v>1529</v>
      </c>
      <c r="Z154" s="1" t="s">
        <v>498</v>
      </c>
      <c r="AA154" s="2">
        <v>963056</v>
      </c>
    </row>
    <row r="155" spans="22:27">
      <c r="V155" s="7">
        <v>801360103</v>
      </c>
      <c r="W155" s="1" t="s">
        <v>23</v>
      </c>
      <c r="X155" s="2">
        <v>11</v>
      </c>
      <c r="Y155" s="1" t="s">
        <v>1529</v>
      </c>
      <c r="Z155" s="1" t="s">
        <v>499</v>
      </c>
      <c r="AA155" s="2">
        <v>963057</v>
      </c>
    </row>
    <row r="156" spans="22:27">
      <c r="V156" s="7">
        <v>801360104</v>
      </c>
      <c r="W156" s="1" t="s">
        <v>23</v>
      </c>
      <c r="X156" s="2">
        <v>11</v>
      </c>
      <c r="Y156" s="1" t="s">
        <v>1529</v>
      </c>
      <c r="Z156" s="1" t="s">
        <v>500</v>
      </c>
      <c r="AA156" s="2">
        <v>963059</v>
      </c>
    </row>
    <row r="157" spans="22:27">
      <c r="V157" s="7">
        <v>801360105</v>
      </c>
      <c r="W157" s="1" t="s">
        <v>23</v>
      </c>
      <c r="X157" s="2">
        <v>11</v>
      </c>
      <c r="Y157" s="1" t="s">
        <v>1529</v>
      </c>
      <c r="Z157" s="1" t="s">
        <v>501</v>
      </c>
      <c r="AA157" s="2">
        <v>963061</v>
      </c>
    </row>
    <row r="158" spans="22:27">
      <c r="V158" s="7">
        <v>801360106</v>
      </c>
      <c r="W158" s="1" t="s">
        <v>23</v>
      </c>
      <c r="X158" s="2">
        <v>11</v>
      </c>
      <c r="Y158" s="1" t="s">
        <v>1529</v>
      </c>
      <c r="Z158" s="1" t="s">
        <v>502</v>
      </c>
      <c r="AA158" s="2">
        <v>963062</v>
      </c>
    </row>
    <row r="159" spans="22:27">
      <c r="V159" s="7">
        <v>801360107</v>
      </c>
      <c r="W159" s="1" t="s">
        <v>23</v>
      </c>
      <c r="X159" s="2">
        <v>11</v>
      </c>
      <c r="Y159" s="1" t="s">
        <v>1529</v>
      </c>
      <c r="Z159" s="1" t="s">
        <v>124</v>
      </c>
      <c r="AA159" s="2">
        <v>963064</v>
      </c>
    </row>
    <row r="160" spans="22:27">
      <c r="V160" s="7">
        <v>801360108</v>
      </c>
      <c r="W160" s="1" t="s">
        <v>23</v>
      </c>
      <c r="X160" s="2">
        <v>11</v>
      </c>
      <c r="Y160" s="1" t="s">
        <v>1529</v>
      </c>
      <c r="Z160" s="1" t="s">
        <v>503</v>
      </c>
      <c r="AA160" s="2">
        <v>963065</v>
      </c>
    </row>
    <row r="161" spans="22:27">
      <c r="V161" s="7">
        <v>801360109</v>
      </c>
      <c r="W161" s="1" t="s">
        <v>23</v>
      </c>
      <c r="X161" s="2">
        <v>11</v>
      </c>
      <c r="Y161" s="1" t="s">
        <v>1529</v>
      </c>
      <c r="Z161" s="1" t="s">
        <v>504</v>
      </c>
      <c r="AA161" s="2">
        <v>963066</v>
      </c>
    </row>
    <row r="162" spans="22:27">
      <c r="V162" s="7">
        <v>801360110</v>
      </c>
      <c r="W162" s="1" t="s">
        <v>23</v>
      </c>
      <c r="X162" s="2">
        <v>11</v>
      </c>
      <c r="Y162" s="1" t="s">
        <v>1529</v>
      </c>
      <c r="Z162" s="1" t="s">
        <v>505</v>
      </c>
      <c r="AA162" s="2">
        <v>963068</v>
      </c>
    </row>
    <row r="163" spans="22:27">
      <c r="V163" s="7">
        <v>801360111</v>
      </c>
      <c r="W163" s="1" t="s">
        <v>23</v>
      </c>
      <c r="X163" s="2">
        <v>11</v>
      </c>
      <c r="Y163" s="1" t="s">
        <v>1529</v>
      </c>
      <c r="Z163" s="1" t="s">
        <v>506</v>
      </c>
      <c r="AA163" s="2">
        <v>963070</v>
      </c>
    </row>
    <row r="164" spans="22:27">
      <c r="V164" s="7">
        <v>801360112</v>
      </c>
      <c r="W164" s="1" t="s">
        <v>23</v>
      </c>
      <c r="X164" s="2">
        <v>11</v>
      </c>
      <c r="Y164" s="1" t="s">
        <v>1529</v>
      </c>
      <c r="Z164" s="1" t="s">
        <v>507</v>
      </c>
      <c r="AA164" s="2">
        <v>963071</v>
      </c>
    </row>
    <row r="165" spans="22:27">
      <c r="V165" s="7">
        <v>801410100</v>
      </c>
      <c r="W165" s="1" t="s">
        <v>24</v>
      </c>
      <c r="X165" s="2">
        <v>11</v>
      </c>
      <c r="Y165" s="1" t="s">
        <v>1530</v>
      </c>
      <c r="Z165" s="1" t="s">
        <v>900</v>
      </c>
      <c r="AA165" s="2">
        <v>963076</v>
      </c>
    </row>
    <row r="166" spans="22:27">
      <c r="V166" s="7">
        <v>801410101</v>
      </c>
      <c r="W166" s="1" t="s">
        <v>24</v>
      </c>
      <c r="X166" s="2">
        <v>11</v>
      </c>
      <c r="Y166" s="1" t="s">
        <v>1530</v>
      </c>
      <c r="Z166" s="1" t="s">
        <v>357</v>
      </c>
      <c r="AA166" s="2">
        <v>963078</v>
      </c>
    </row>
    <row r="167" spans="22:27">
      <c r="V167" s="7">
        <v>801410102</v>
      </c>
      <c r="W167" s="1" t="s">
        <v>24</v>
      </c>
      <c r="X167" s="2">
        <v>11</v>
      </c>
      <c r="Y167" s="1" t="s">
        <v>1530</v>
      </c>
      <c r="Z167" s="1" t="s">
        <v>358</v>
      </c>
      <c r="AA167" s="2">
        <v>963082</v>
      </c>
    </row>
    <row r="168" spans="22:27">
      <c r="V168" s="7">
        <v>801420100</v>
      </c>
      <c r="W168" s="1" t="s">
        <v>24</v>
      </c>
      <c r="X168" s="2">
        <v>11</v>
      </c>
      <c r="Y168" s="1" t="s">
        <v>1531</v>
      </c>
      <c r="Z168" s="1" t="s">
        <v>901</v>
      </c>
      <c r="AA168" s="2">
        <v>963088</v>
      </c>
    </row>
    <row r="169" spans="22:27">
      <c r="V169" s="7">
        <v>801420101</v>
      </c>
      <c r="W169" s="1" t="s">
        <v>24</v>
      </c>
      <c r="X169" s="2">
        <v>11</v>
      </c>
      <c r="Y169" s="1" t="s">
        <v>1531</v>
      </c>
      <c r="Z169" s="1" t="s">
        <v>125</v>
      </c>
      <c r="AA169" s="2">
        <v>963090</v>
      </c>
    </row>
    <row r="170" spans="22:27">
      <c r="V170" s="7">
        <v>801420102</v>
      </c>
      <c r="W170" s="1" t="s">
        <v>24</v>
      </c>
      <c r="X170" s="2">
        <v>11</v>
      </c>
      <c r="Y170" s="1" t="s">
        <v>1531</v>
      </c>
      <c r="Z170" s="1" t="s">
        <v>126</v>
      </c>
      <c r="AA170" s="2">
        <v>963089</v>
      </c>
    </row>
    <row r="171" spans="22:27">
      <c r="V171" s="7">
        <v>801420103</v>
      </c>
      <c r="W171" s="1" t="s">
        <v>24</v>
      </c>
      <c r="X171" s="2">
        <v>11</v>
      </c>
      <c r="Y171" s="1" t="s">
        <v>1531</v>
      </c>
      <c r="Z171" s="1" t="s">
        <v>127</v>
      </c>
      <c r="AA171" s="2">
        <v>963096</v>
      </c>
    </row>
    <row r="172" spans="22:27">
      <c r="V172" s="7">
        <v>801420104</v>
      </c>
      <c r="W172" s="1" t="s">
        <v>24</v>
      </c>
      <c r="X172" s="2">
        <v>11</v>
      </c>
      <c r="Y172" s="1" t="s">
        <v>1531</v>
      </c>
      <c r="Z172" s="1" t="s">
        <v>128</v>
      </c>
      <c r="AA172" s="2">
        <v>963098</v>
      </c>
    </row>
    <row r="173" spans="22:27">
      <c r="V173" s="7">
        <v>801420105</v>
      </c>
      <c r="W173" s="1" t="s">
        <v>24</v>
      </c>
      <c r="X173" s="2">
        <v>11</v>
      </c>
      <c r="Y173" s="1" t="s">
        <v>1531</v>
      </c>
      <c r="Z173" s="1" t="s">
        <v>129</v>
      </c>
      <c r="AA173" s="2">
        <v>963100</v>
      </c>
    </row>
    <row r="174" spans="22:27">
      <c r="V174" s="7">
        <v>801420106</v>
      </c>
      <c r="W174" s="1" t="s">
        <v>24</v>
      </c>
      <c r="X174" s="2">
        <v>11</v>
      </c>
      <c r="Y174" s="1" t="s">
        <v>1531</v>
      </c>
      <c r="Z174" s="1" t="s">
        <v>130</v>
      </c>
      <c r="AA174" s="2">
        <v>963103</v>
      </c>
    </row>
    <row r="175" spans="22:27">
      <c r="V175" s="7">
        <v>801430100</v>
      </c>
      <c r="W175" s="1" t="s">
        <v>24</v>
      </c>
      <c r="X175" s="2">
        <v>11</v>
      </c>
      <c r="Y175" s="1" t="s">
        <v>1532</v>
      </c>
      <c r="Z175" s="1" t="s">
        <v>902</v>
      </c>
      <c r="AA175" s="2">
        <v>963112</v>
      </c>
    </row>
    <row r="176" spans="22:27">
      <c r="V176" s="7">
        <v>801430101</v>
      </c>
      <c r="W176" s="1" t="s">
        <v>24</v>
      </c>
      <c r="X176" s="2">
        <v>11</v>
      </c>
      <c r="Y176" s="1" t="s">
        <v>1532</v>
      </c>
      <c r="Z176" s="1" t="s">
        <v>131</v>
      </c>
      <c r="AA176" s="2">
        <v>963114</v>
      </c>
    </row>
    <row r="177" spans="22:27">
      <c r="V177" s="7">
        <v>801430102</v>
      </c>
      <c r="W177" s="1" t="s">
        <v>24</v>
      </c>
      <c r="X177" s="2">
        <v>11</v>
      </c>
      <c r="Y177" s="1" t="s">
        <v>1532</v>
      </c>
      <c r="Z177" s="1" t="s">
        <v>132</v>
      </c>
      <c r="AA177" s="2">
        <v>963120</v>
      </c>
    </row>
    <row r="178" spans="22:27">
      <c r="V178" s="7">
        <v>801440100</v>
      </c>
      <c r="W178" s="1" t="s">
        <v>24</v>
      </c>
      <c r="X178" s="2">
        <v>11</v>
      </c>
      <c r="Y178" s="1" t="s">
        <v>1533</v>
      </c>
      <c r="Z178" s="1" t="s">
        <v>903</v>
      </c>
      <c r="AA178" s="2">
        <v>963122</v>
      </c>
    </row>
    <row r="179" spans="22:27">
      <c r="V179" s="7">
        <v>801440101</v>
      </c>
      <c r="W179" s="1" t="s">
        <v>24</v>
      </c>
      <c r="X179" s="2">
        <v>11</v>
      </c>
      <c r="Y179" s="1" t="s">
        <v>1533</v>
      </c>
      <c r="Z179" s="1" t="s">
        <v>359</v>
      </c>
      <c r="AA179" s="2">
        <v>963123</v>
      </c>
    </row>
    <row r="180" spans="22:27">
      <c r="V180" s="7">
        <v>801440102</v>
      </c>
      <c r="W180" s="1" t="s">
        <v>24</v>
      </c>
      <c r="X180" s="2">
        <v>11</v>
      </c>
      <c r="Y180" s="1" t="s">
        <v>1533</v>
      </c>
      <c r="Z180" s="1" t="s">
        <v>360</v>
      </c>
      <c r="AA180" s="2">
        <v>963125</v>
      </c>
    </row>
    <row r="181" spans="22:27">
      <c r="V181" s="7">
        <v>801440103</v>
      </c>
      <c r="W181" s="1" t="s">
        <v>24</v>
      </c>
      <c r="X181" s="2">
        <v>11</v>
      </c>
      <c r="Y181" s="1" t="s">
        <v>1533</v>
      </c>
      <c r="Z181" s="1" t="s">
        <v>361</v>
      </c>
      <c r="AA181" s="2">
        <v>963140</v>
      </c>
    </row>
    <row r="182" spans="22:27">
      <c r="V182" s="7">
        <v>801440104</v>
      </c>
      <c r="W182" s="1" t="s">
        <v>24</v>
      </c>
      <c r="X182" s="2">
        <v>11</v>
      </c>
      <c r="Y182" s="1" t="s">
        <v>1533</v>
      </c>
      <c r="Z182" s="1" t="s">
        <v>362</v>
      </c>
      <c r="AA182" s="2">
        <v>963145</v>
      </c>
    </row>
    <row r="183" spans="22:27">
      <c r="V183" s="2">
        <v>209010000</v>
      </c>
      <c r="W183" s="1" t="s">
        <v>270</v>
      </c>
      <c r="X183" s="2">
        <v>9</v>
      </c>
      <c r="Y183" s="1" t="s">
        <v>1534</v>
      </c>
      <c r="Z183" s="1" t="s">
        <v>341</v>
      </c>
      <c r="AA183" s="2">
        <v>959296</v>
      </c>
    </row>
    <row r="184" spans="22:27">
      <c r="V184" s="2">
        <v>209010100</v>
      </c>
      <c r="W184" s="1" t="s">
        <v>270</v>
      </c>
      <c r="X184" s="2">
        <v>9</v>
      </c>
      <c r="Y184" s="1" t="s">
        <v>1534</v>
      </c>
      <c r="Z184" s="1" t="s">
        <v>988</v>
      </c>
      <c r="AA184" s="2">
        <v>959297</v>
      </c>
    </row>
    <row r="185" spans="22:27">
      <c r="V185" s="2">
        <v>209010200</v>
      </c>
      <c r="W185" s="1" t="s">
        <v>270</v>
      </c>
      <c r="X185" s="2">
        <v>9</v>
      </c>
      <c r="Y185" s="1" t="s">
        <v>1534</v>
      </c>
      <c r="Z185" s="1" t="s">
        <v>989</v>
      </c>
      <c r="AA185" s="2">
        <v>959299</v>
      </c>
    </row>
    <row r="186" spans="22:27">
      <c r="V186" s="2">
        <v>209010300</v>
      </c>
      <c r="W186" s="1" t="s">
        <v>270</v>
      </c>
      <c r="X186" s="2">
        <v>9</v>
      </c>
      <c r="Y186" s="1" t="s">
        <v>1534</v>
      </c>
      <c r="Z186" s="1" t="s">
        <v>990</v>
      </c>
      <c r="AA186" s="2">
        <v>959301</v>
      </c>
    </row>
    <row r="187" spans="22:27">
      <c r="V187" s="2">
        <v>209010400</v>
      </c>
      <c r="W187" s="1" t="s">
        <v>270</v>
      </c>
      <c r="X187" s="2">
        <v>9</v>
      </c>
      <c r="Y187" s="1" t="s">
        <v>1534</v>
      </c>
      <c r="Z187" s="1" t="s">
        <v>240</v>
      </c>
      <c r="AA187" s="2">
        <v>959304</v>
      </c>
    </row>
    <row r="188" spans="22:27">
      <c r="V188" s="2">
        <v>209020000</v>
      </c>
      <c r="W188" s="1" t="s">
        <v>270</v>
      </c>
      <c r="X188" s="2">
        <v>9</v>
      </c>
      <c r="Y188" s="1" t="s">
        <v>1535</v>
      </c>
      <c r="Z188" s="1" t="s">
        <v>342</v>
      </c>
      <c r="AA188" s="2">
        <v>959308</v>
      </c>
    </row>
    <row r="189" spans="22:27">
      <c r="V189" s="2">
        <v>209020100</v>
      </c>
      <c r="W189" s="1" t="s">
        <v>270</v>
      </c>
      <c r="X189" s="2">
        <v>9</v>
      </c>
      <c r="Y189" s="1" t="s">
        <v>1535</v>
      </c>
      <c r="Z189" s="1" t="s">
        <v>241</v>
      </c>
      <c r="AA189" s="2">
        <v>959309</v>
      </c>
    </row>
    <row r="190" spans="22:27">
      <c r="V190" s="2">
        <v>209020101</v>
      </c>
      <c r="W190" s="1" t="s">
        <v>270</v>
      </c>
      <c r="X190" s="2">
        <v>9</v>
      </c>
      <c r="Y190" s="1" t="s">
        <v>1535</v>
      </c>
      <c r="Z190" s="1" t="s">
        <v>991</v>
      </c>
      <c r="AA190" s="2">
        <v>959310</v>
      </c>
    </row>
    <row r="191" spans="22:27">
      <c r="V191" s="2">
        <v>209020102</v>
      </c>
      <c r="W191" s="1" t="s">
        <v>270</v>
      </c>
      <c r="X191" s="2">
        <v>9</v>
      </c>
      <c r="Y191" s="1" t="s">
        <v>1535</v>
      </c>
      <c r="Z191" s="1" t="s">
        <v>992</v>
      </c>
      <c r="AA191" s="2">
        <v>959310</v>
      </c>
    </row>
    <row r="192" spans="22:27">
      <c r="V192" s="2">
        <v>209020103</v>
      </c>
      <c r="W192" s="1" t="s">
        <v>270</v>
      </c>
      <c r="X192" s="2">
        <v>9</v>
      </c>
      <c r="Y192" s="1" t="s">
        <v>1535</v>
      </c>
      <c r="Z192" s="1" t="s">
        <v>993</v>
      </c>
      <c r="AA192" s="2">
        <v>959310</v>
      </c>
    </row>
    <row r="193" spans="22:27">
      <c r="V193" s="2">
        <v>209020104</v>
      </c>
      <c r="W193" s="1" t="s">
        <v>270</v>
      </c>
      <c r="X193" s="2">
        <v>9</v>
      </c>
      <c r="Y193" s="1" t="s">
        <v>1535</v>
      </c>
      <c r="Z193" s="1" t="s">
        <v>994</v>
      </c>
      <c r="AA193" s="2">
        <v>959310</v>
      </c>
    </row>
    <row r="194" spans="22:27">
      <c r="V194" s="2">
        <v>209020105</v>
      </c>
      <c r="W194" s="1" t="s">
        <v>270</v>
      </c>
      <c r="X194" s="2">
        <v>9</v>
      </c>
      <c r="Y194" s="1" t="s">
        <v>1535</v>
      </c>
      <c r="Z194" s="1" t="s">
        <v>995</v>
      </c>
      <c r="AA194" s="2">
        <v>959309</v>
      </c>
    </row>
    <row r="195" spans="22:27">
      <c r="V195" s="2">
        <v>209020200</v>
      </c>
      <c r="W195" s="1" t="s">
        <v>270</v>
      </c>
      <c r="X195" s="2">
        <v>9</v>
      </c>
      <c r="Y195" s="1" t="s">
        <v>1535</v>
      </c>
      <c r="Z195" s="1" t="s">
        <v>996</v>
      </c>
      <c r="AA195" s="2">
        <v>959311</v>
      </c>
    </row>
    <row r="196" spans="22:27">
      <c r="V196" s="2">
        <v>209020201</v>
      </c>
      <c r="W196" s="1" t="s">
        <v>270</v>
      </c>
      <c r="X196" s="2">
        <v>9</v>
      </c>
      <c r="Y196" s="1" t="s">
        <v>1535</v>
      </c>
      <c r="Z196" s="1" t="s">
        <v>997</v>
      </c>
      <c r="AA196" s="2">
        <v>959312</v>
      </c>
    </row>
    <row r="197" spans="22:27">
      <c r="V197" s="2">
        <v>209020300</v>
      </c>
      <c r="W197" s="1" t="s">
        <v>270</v>
      </c>
      <c r="X197" s="2">
        <v>9</v>
      </c>
      <c r="Y197" s="1" t="s">
        <v>1535</v>
      </c>
      <c r="Z197" s="1" t="s">
        <v>242</v>
      </c>
      <c r="AA197" s="2">
        <v>959313</v>
      </c>
    </row>
    <row r="198" spans="22:27">
      <c r="V198" s="2">
        <v>209020301</v>
      </c>
      <c r="W198" s="1" t="s">
        <v>270</v>
      </c>
      <c r="X198" s="2">
        <v>9</v>
      </c>
      <c r="Y198" s="1" t="s">
        <v>1535</v>
      </c>
      <c r="Z198" s="1" t="s">
        <v>998</v>
      </c>
      <c r="AA198" s="2">
        <v>959313</v>
      </c>
    </row>
    <row r="199" spans="22:27">
      <c r="V199" s="2">
        <v>209020302</v>
      </c>
      <c r="W199" s="1" t="s">
        <v>270</v>
      </c>
      <c r="X199" s="2">
        <v>9</v>
      </c>
      <c r="Y199" s="1" t="s">
        <v>1535</v>
      </c>
      <c r="Z199" s="1" t="s">
        <v>999</v>
      </c>
      <c r="AA199" s="2">
        <v>959313</v>
      </c>
    </row>
    <row r="200" spans="22:27">
      <c r="V200" s="2">
        <v>209020303</v>
      </c>
      <c r="W200" s="1" t="s">
        <v>270</v>
      </c>
      <c r="X200" s="2">
        <v>9</v>
      </c>
      <c r="Y200" s="1" t="s">
        <v>1535</v>
      </c>
      <c r="Z200" s="1" t="s">
        <v>1000</v>
      </c>
      <c r="AA200" s="2">
        <v>959314</v>
      </c>
    </row>
    <row r="201" spans="22:27">
      <c r="V201" s="2">
        <v>209020304</v>
      </c>
      <c r="W201" s="1" t="s">
        <v>270</v>
      </c>
      <c r="X201" s="2">
        <v>9</v>
      </c>
      <c r="Y201" s="1" t="s">
        <v>1535</v>
      </c>
      <c r="Z201" s="1" t="s">
        <v>1001</v>
      </c>
      <c r="AA201" s="2">
        <v>959315</v>
      </c>
    </row>
    <row r="202" spans="22:27">
      <c r="V202" s="2">
        <v>209020305</v>
      </c>
      <c r="W202" s="1" t="s">
        <v>270</v>
      </c>
      <c r="X202" s="2">
        <v>9</v>
      </c>
      <c r="Y202" s="1" t="s">
        <v>1535</v>
      </c>
      <c r="Z202" s="1" t="s">
        <v>1002</v>
      </c>
      <c r="AA202" s="2">
        <v>959315</v>
      </c>
    </row>
    <row r="203" spans="22:27">
      <c r="V203" s="2">
        <v>209020400</v>
      </c>
      <c r="W203" s="1" t="s">
        <v>270</v>
      </c>
      <c r="X203" s="2">
        <v>9</v>
      </c>
      <c r="Y203" s="1" t="s">
        <v>1535</v>
      </c>
      <c r="Z203" s="1" t="s">
        <v>1003</v>
      </c>
      <c r="AA203" s="2">
        <v>959316</v>
      </c>
    </row>
    <row r="204" spans="22:27">
      <c r="V204" s="2">
        <v>209020401</v>
      </c>
      <c r="W204" s="1" t="s">
        <v>270</v>
      </c>
      <c r="X204" s="2">
        <v>9</v>
      </c>
      <c r="Y204" s="1" t="s">
        <v>1535</v>
      </c>
      <c r="Z204" s="1" t="s">
        <v>1004</v>
      </c>
      <c r="AA204" s="2">
        <v>959316</v>
      </c>
    </row>
    <row r="205" spans="22:27">
      <c r="V205" s="2">
        <v>209020402</v>
      </c>
      <c r="W205" s="1" t="s">
        <v>270</v>
      </c>
      <c r="X205" s="2">
        <v>9</v>
      </c>
      <c r="Y205" s="1" t="s">
        <v>1535</v>
      </c>
      <c r="Z205" s="1" t="s">
        <v>1005</v>
      </c>
      <c r="AA205" s="2">
        <v>959316</v>
      </c>
    </row>
    <row r="206" spans="22:27">
      <c r="V206" s="2">
        <v>209020403</v>
      </c>
      <c r="W206" s="1" t="s">
        <v>270</v>
      </c>
      <c r="X206" s="2">
        <v>9</v>
      </c>
      <c r="Y206" s="1" t="s">
        <v>1535</v>
      </c>
      <c r="Z206" s="1" t="s">
        <v>1006</v>
      </c>
      <c r="AA206" s="2">
        <v>959316</v>
      </c>
    </row>
    <row r="207" spans="22:27">
      <c r="V207" s="2">
        <v>209020404</v>
      </c>
      <c r="W207" s="1" t="s">
        <v>270</v>
      </c>
      <c r="X207" s="2">
        <v>9</v>
      </c>
      <c r="Y207" s="1" t="s">
        <v>1535</v>
      </c>
      <c r="Z207" s="1" t="s">
        <v>1007</v>
      </c>
      <c r="AA207" s="2">
        <v>959316</v>
      </c>
    </row>
    <row r="208" spans="22:27">
      <c r="V208" s="2">
        <v>209030000</v>
      </c>
      <c r="W208" s="1" t="s">
        <v>270</v>
      </c>
      <c r="X208" s="2">
        <v>9</v>
      </c>
      <c r="Y208" s="1" t="s">
        <v>1536</v>
      </c>
      <c r="Z208" s="1" t="s">
        <v>343</v>
      </c>
      <c r="AA208" s="2">
        <v>959317</v>
      </c>
    </row>
    <row r="209" spans="22:27">
      <c r="V209" s="2">
        <v>209030100</v>
      </c>
      <c r="W209" s="1" t="s">
        <v>270</v>
      </c>
      <c r="X209" s="2">
        <v>9</v>
      </c>
      <c r="Y209" s="1" t="s">
        <v>1536</v>
      </c>
      <c r="Z209" s="1" t="s">
        <v>1008</v>
      </c>
      <c r="AA209" s="2">
        <v>959318</v>
      </c>
    </row>
    <row r="210" spans="22:27">
      <c r="V210" s="2">
        <v>209030200</v>
      </c>
      <c r="W210" s="1" t="s">
        <v>270</v>
      </c>
      <c r="X210" s="2">
        <v>9</v>
      </c>
      <c r="Y210" s="1" t="s">
        <v>1536</v>
      </c>
      <c r="Z210" s="1" t="s">
        <v>1009</v>
      </c>
      <c r="AA210" s="2">
        <v>959320</v>
      </c>
    </row>
    <row r="211" spans="22:27">
      <c r="V211" s="2">
        <v>209030300</v>
      </c>
      <c r="W211" s="1" t="s">
        <v>270</v>
      </c>
      <c r="X211" s="2">
        <v>9</v>
      </c>
      <c r="Y211" s="1" t="s">
        <v>1536</v>
      </c>
      <c r="Z211" s="1" t="s">
        <v>1010</v>
      </c>
      <c r="AA211" s="2">
        <v>959322</v>
      </c>
    </row>
    <row r="212" spans="22:27">
      <c r="V212" s="2">
        <v>209030301</v>
      </c>
      <c r="W212" s="1" t="s">
        <v>270</v>
      </c>
      <c r="X212" s="2">
        <v>9</v>
      </c>
      <c r="Y212" s="1" t="s">
        <v>1536</v>
      </c>
      <c r="Z212" s="1" t="s">
        <v>1011</v>
      </c>
      <c r="AA212" s="2">
        <v>959323</v>
      </c>
    </row>
    <row r="213" spans="22:27">
      <c r="V213" s="2">
        <v>209030302</v>
      </c>
      <c r="W213" s="1" t="s">
        <v>270</v>
      </c>
      <c r="X213" s="2">
        <v>9</v>
      </c>
      <c r="Y213" s="1" t="s">
        <v>1536</v>
      </c>
      <c r="Z213" s="1" t="s">
        <v>1012</v>
      </c>
      <c r="AA213" s="2">
        <v>959325</v>
      </c>
    </row>
    <row r="214" spans="22:27">
      <c r="V214" s="2">
        <v>209030303</v>
      </c>
      <c r="W214" s="1" t="s">
        <v>270</v>
      </c>
      <c r="X214" s="2">
        <v>9</v>
      </c>
      <c r="Y214" s="1" t="s">
        <v>1536</v>
      </c>
      <c r="Z214" s="1" t="s">
        <v>1013</v>
      </c>
      <c r="AA214" s="2">
        <v>959327</v>
      </c>
    </row>
    <row r="215" spans="22:27">
      <c r="V215" s="2">
        <v>209030400</v>
      </c>
      <c r="W215" s="1" t="s">
        <v>270</v>
      </c>
      <c r="X215" s="2">
        <v>9</v>
      </c>
      <c r="Y215" s="1" t="s">
        <v>1536</v>
      </c>
      <c r="Z215" s="1" t="s">
        <v>1014</v>
      </c>
      <c r="AA215" s="2">
        <v>959328</v>
      </c>
    </row>
    <row r="216" spans="22:27">
      <c r="V216" s="2">
        <v>209030401</v>
      </c>
      <c r="W216" s="1" t="s">
        <v>270</v>
      </c>
      <c r="X216" s="2">
        <v>9</v>
      </c>
      <c r="Y216" s="1" t="s">
        <v>1536</v>
      </c>
      <c r="Z216" s="1" t="s">
        <v>1015</v>
      </c>
      <c r="AA216" s="2">
        <v>959331</v>
      </c>
    </row>
    <row r="217" spans="22:27">
      <c r="V217" s="2">
        <v>209030500</v>
      </c>
      <c r="W217" s="1" t="s">
        <v>270</v>
      </c>
      <c r="X217" s="2">
        <v>9</v>
      </c>
      <c r="Y217" s="1" t="s">
        <v>1536</v>
      </c>
      <c r="Z217" s="1" t="s">
        <v>1016</v>
      </c>
      <c r="AA217" s="2">
        <v>959332</v>
      </c>
    </row>
    <row r="218" spans="22:27">
      <c r="V218" s="2">
        <v>209040000</v>
      </c>
      <c r="W218" s="1" t="s">
        <v>270</v>
      </c>
      <c r="X218" s="2">
        <v>9</v>
      </c>
      <c r="Y218" s="1" t="s">
        <v>1537</v>
      </c>
      <c r="Z218" s="1" t="s">
        <v>1017</v>
      </c>
      <c r="AA218" s="2">
        <v>959334</v>
      </c>
    </row>
    <row r="219" spans="22:27">
      <c r="V219" s="2">
        <v>209040100</v>
      </c>
      <c r="W219" s="1" t="s">
        <v>270</v>
      </c>
      <c r="X219" s="2">
        <v>9</v>
      </c>
      <c r="Y219" s="1" t="s">
        <v>1537</v>
      </c>
      <c r="Z219" s="1" t="s">
        <v>1018</v>
      </c>
      <c r="AA219" s="2">
        <v>959335</v>
      </c>
    </row>
    <row r="220" spans="22:27">
      <c r="V220" s="2">
        <v>209040200</v>
      </c>
      <c r="W220" s="1" t="s">
        <v>270</v>
      </c>
      <c r="X220" s="2">
        <v>9</v>
      </c>
      <c r="Y220" s="1" t="s">
        <v>1537</v>
      </c>
      <c r="Z220" s="1" t="s">
        <v>1019</v>
      </c>
      <c r="AA220" s="2">
        <v>959337</v>
      </c>
    </row>
    <row r="221" spans="22:27">
      <c r="V221" s="2">
        <v>209040300</v>
      </c>
      <c r="W221" s="1" t="s">
        <v>270</v>
      </c>
      <c r="X221" s="2">
        <v>9</v>
      </c>
      <c r="Y221" s="1" t="s">
        <v>1537</v>
      </c>
      <c r="Z221" s="1" t="s">
        <v>1020</v>
      </c>
      <c r="AA221" s="2">
        <v>959339</v>
      </c>
    </row>
    <row r="222" spans="22:27">
      <c r="V222" s="2">
        <v>209040301</v>
      </c>
      <c r="W222" s="1" t="s">
        <v>270</v>
      </c>
      <c r="X222" s="2">
        <v>9</v>
      </c>
      <c r="Y222" s="1" t="s">
        <v>1537</v>
      </c>
      <c r="Z222" s="1" t="s">
        <v>1021</v>
      </c>
      <c r="AA222" s="2">
        <v>959340</v>
      </c>
    </row>
    <row r="223" spans="22:27">
      <c r="V223" s="2">
        <v>209040302</v>
      </c>
      <c r="W223" s="1" t="s">
        <v>270</v>
      </c>
      <c r="X223" s="2">
        <v>9</v>
      </c>
      <c r="Y223" s="1" t="s">
        <v>1537</v>
      </c>
      <c r="Z223" s="1" t="s">
        <v>1022</v>
      </c>
      <c r="AA223" s="2">
        <v>959342</v>
      </c>
    </row>
    <row r="224" spans="22:27">
      <c r="V224" s="2">
        <v>209040400</v>
      </c>
      <c r="W224" s="1" t="s">
        <v>270</v>
      </c>
      <c r="X224" s="2">
        <v>9</v>
      </c>
      <c r="Y224" s="1" t="s">
        <v>1537</v>
      </c>
      <c r="Z224" s="1" t="s">
        <v>243</v>
      </c>
      <c r="AA224" s="2">
        <v>959344</v>
      </c>
    </row>
    <row r="225" spans="22:27">
      <c r="V225" s="2">
        <v>209040500</v>
      </c>
      <c r="W225" s="1" t="s">
        <v>270</v>
      </c>
      <c r="X225" s="2">
        <v>9</v>
      </c>
      <c r="Y225" s="1" t="s">
        <v>1537</v>
      </c>
      <c r="Z225" s="1" t="s">
        <v>244</v>
      </c>
      <c r="AA225" s="2">
        <v>959347</v>
      </c>
    </row>
    <row r="226" spans="22:27">
      <c r="V226" s="2">
        <v>209040600</v>
      </c>
      <c r="W226" s="1" t="s">
        <v>270</v>
      </c>
      <c r="X226" s="2">
        <v>9</v>
      </c>
      <c r="Y226" s="1" t="s">
        <v>1537</v>
      </c>
      <c r="Z226" s="1" t="s">
        <v>245</v>
      </c>
      <c r="AA226" s="2">
        <v>959348</v>
      </c>
    </row>
    <row r="227" spans="22:27">
      <c r="V227" s="2">
        <v>209050000</v>
      </c>
      <c r="W227" s="1" t="s">
        <v>270</v>
      </c>
      <c r="X227" s="2">
        <v>9</v>
      </c>
      <c r="Y227" s="1" t="s">
        <v>1538</v>
      </c>
      <c r="Z227" s="1" t="s">
        <v>344</v>
      </c>
      <c r="AA227" s="2">
        <v>959350</v>
      </c>
    </row>
    <row r="228" spans="22:27">
      <c r="V228" s="2">
        <v>209050100</v>
      </c>
      <c r="W228" s="1" t="s">
        <v>270</v>
      </c>
      <c r="X228" s="2">
        <v>9</v>
      </c>
      <c r="Y228" s="1" t="s">
        <v>1538</v>
      </c>
      <c r="Z228" s="1" t="s">
        <v>1023</v>
      </c>
      <c r="AA228" s="2">
        <v>959351</v>
      </c>
    </row>
    <row r="229" spans="22:27">
      <c r="V229" s="2">
        <v>209050200</v>
      </c>
      <c r="W229" s="1" t="s">
        <v>270</v>
      </c>
      <c r="X229" s="2">
        <v>9</v>
      </c>
      <c r="Y229" s="1" t="s">
        <v>1538</v>
      </c>
      <c r="Z229" s="1" t="s">
        <v>1024</v>
      </c>
      <c r="AA229" s="2">
        <v>959355</v>
      </c>
    </row>
    <row r="230" spans="22:27">
      <c r="V230" s="2">
        <v>210010000</v>
      </c>
      <c r="W230" s="1" t="s">
        <v>270</v>
      </c>
      <c r="X230" s="2">
        <v>10</v>
      </c>
      <c r="Y230" s="1" t="s">
        <v>1539</v>
      </c>
      <c r="Z230" s="1" t="s">
        <v>1025</v>
      </c>
      <c r="AA230" s="2">
        <v>959358</v>
      </c>
    </row>
    <row r="231" spans="22:27">
      <c r="V231" s="2">
        <v>210010100</v>
      </c>
      <c r="W231" s="1" t="s">
        <v>270</v>
      </c>
      <c r="X231" s="2">
        <v>10</v>
      </c>
      <c r="Y231" s="1" t="s">
        <v>1539</v>
      </c>
      <c r="Z231" s="1" t="s">
        <v>246</v>
      </c>
      <c r="AA231" s="2">
        <v>959359</v>
      </c>
    </row>
    <row r="232" spans="22:27">
      <c r="V232" s="2">
        <v>210010101</v>
      </c>
      <c r="W232" s="1" t="s">
        <v>270</v>
      </c>
      <c r="X232" s="2">
        <v>10</v>
      </c>
      <c r="Y232" s="1" t="s">
        <v>1539</v>
      </c>
      <c r="Z232" s="1" t="s">
        <v>1026</v>
      </c>
      <c r="AA232" s="2">
        <v>959359</v>
      </c>
    </row>
    <row r="233" spans="22:27">
      <c r="V233" s="2">
        <v>210010102</v>
      </c>
      <c r="W233" s="1" t="s">
        <v>270</v>
      </c>
      <c r="X233" s="2">
        <v>10</v>
      </c>
      <c r="Y233" s="1" t="s">
        <v>1539</v>
      </c>
      <c r="Z233" s="1" t="s">
        <v>1027</v>
      </c>
      <c r="AA233" s="2">
        <v>959359</v>
      </c>
    </row>
    <row r="234" spans="22:27">
      <c r="V234" s="2">
        <v>210010103</v>
      </c>
      <c r="W234" s="1" t="s">
        <v>270</v>
      </c>
      <c r="X234" s="2">
        <v>10</v>
      </c>
      <c r="Y234" s="1" t="s">
        <v>1539</v>
      </c>
      <c r="Z234" s="1" t="s">
        <v>1028</v>
      </c>
      <c r="AA234" s="2">
        <v>959359</v>
      </c>
    </row>
    <row r="235" spans="22:27">
      <c r="V235" s="2">
        <v>210010200</v>
      </c>
      <c r="W235" s="1" t="s">
        <v>270</v>
      </c>
      <c r="X235" s="2">
        <v>10</v>
      </c>
      <c r="Y235" s="1" t="s">
        <v>1539</v>
      </c>
      <c r="Z235" s="1" t="s">
        <v>1029</v>
      </c>
      <c r="AA235" s="2">
        <v>959361</v>
      </c>
    </row>
    <row r="236" spans="22:27">
      <c r="V236" s="2">
        <v>210010300</v>
      </c>
      <c r="W236" s="1" t="s">
        <v>270</v>
      </c>
      <c r="X236" s="2">
        <v>10</v>
      </c>
      <c r="Y236" s="1" t="s">
        <v>1539</v>
      </c>
      <c r="Z236" s="1" t="s">
        <v>1030</v>
      </c>
      <c r="AA236" s="2">
        <v>959363</v>
      </c>
    </row>
    <row r="237" spans="22:27">
      <c r="V237" s="2">
        <v>210010301</v>
      </c>
      <c r="W237" s="1" t="s">
        <v>270</v>
      </c>
      <c r="X237" s="2">
        <v>10</v>
      </c>
      <c r="Y237" s="1" t="s">
        <v>1539</v>
      </c>
      <c r="Z237" s="1" t="s">
        <v>1031</v>
      </c>
      <c r="AA237" s="2">
        <v>959363</v>
      </c>
    </row>
    <row r="238" spans="22:27">
      <c r="V238" s="2">
        <v>210010302</v>
      </c>
      <c r="W238" s="1" t="s">
        <v>270</v>
      </c>
      <c r="X238" s="2">
        <v>10</v>
      </c>
      <c r="Y238" s="1" t="s">
        <v>1539</v>
      </c>
      <c r="Z238" s="1" t="s">
        <v>1032</v>
      </c>
      <c r="AA238" s="2">
        <v>959363</v>
      </c>
    </row>
    <row r="239" spans="22:27">
      <c r="V239" s="2">
        <v>210010303</v>
      </c>
      <c r="W239" s="1" t="s">
        <v>270</v>
      </c>
      <c r="X239" s="2">
        <v>10</v>
      </c>
      <c r="Y239" s="1" t="s">
        <v>1539</v>
      </c>
      <c r="Z239" s="1" t="s">
        <v>1239</v>
      </c>
      <c r="AA239" s="2">
        <v>959363</v>
      </c>
    </row>
    <row r="240" spans="22:27">
      <c r="V240" s="2">
        <v>210010304</v>
      </c>
      <c r="W240" s="1" t="s">
        <v>270</v>
      </c>
      <c r="X240" s="2">
        <v>10</v>
      </c>
      <c r="Y240" s="1" t="s">
        <v>1539</v>
      </c>
      <c r="Z240" s="1" t="s">
        <v>1033</v>
      </c>
      <c r="AA240" s="2">
        <v>959363</v>
      </c>
    </row>
    <row r="241" spans="22:27">
      <c r="V241" s="2">
        <v>210010305</v>
      </c>
      <c r="W241" s="1" t="s">
        <v>270</v>
      </c>
      <c r="X241" s="2">
        <v>10</v>
      </c>
      <c r="Y241" s="1" t="s">
        <v>1539</v>
      </c>
      <c r="Z241" s="1" t="s">
        <v>1034</v>
      </c>
      <c r="AA241" s="2">
        <v>959363</v>
      </c>
    </row>
    <row r="242" spans="22:27">
      <c r="V242" s="2">
        <v>210010400</v>
      </c>
      <c r="W242" s="1" t="s">
        <v>270</v>
      </c>
      <c r="X242" s="2">
        <v>10</v>
      </c>
      <c r="Y242" s="1" t="s">
        <v>1539</v>
      </c>
      <c r="Z242" s="1" t="s">
        <v>247</v>
      </c>
      <c r="AA242" s="2">
        <v>959365</v>
      </c>
    </row>
    <row r="243" spans="22:27">
      <c r="V243" s="2">
        <v>210010401</v>
      </c>
      <c r="W243" s="1" t="s">
        <v>270</v>
      </c>
      <c r="X243" s="2">
        <v>10</v>
      </c>
      <c r="Y243" s="1" t="s">
        <v>1539</v>
      </c>
      <c r="Z243" s="1" t="s">
        <v>1035</v>
      </c>
      <c r="AA243" s="2">
        <v>959365</v>
      </c>
    </row>
    <row r="244" spans="22:27">
      <c r="V244" s="2">
        <v>210010402</v>
      </c>
      <c r="W244" s="1" t="s">
        <v>270</v>
      </c>
      <c r="X244" s="2">
        <v>10</v>
      </c>
      <c r="Y244" s="1" t="s">
        <v>1539</v>
      </c>
      <c r="Z244" s="1" t="s">
        <v>1036</v>
      </c>
      <c r="AA244" s="2">
        <v>959365</v>
      </c>
    </row>
    <row r="245" spans="22:27">
      <c r="V245" s="2">
        <v>210010403</v>
      </c>
      <c r="W245" s="1" t="s">
        <v>270</v>
      </c>
      <c r="X245" s="2">
        <v>10</v>
      </c>
      <c r="Y245" s="1" t="s">
        <v>1539</v>
      </c>
      <c r="Z245" s="1" t="s">
        <v>1037</v>
      </c>
      <c r="AA245" s="2">
        <v>959365</v>
      </c>
    </row>
    <row r="246" spans="22:27">
      <c r="V246" s="2">
        <v>210010404</v>
      </c>
      <c r="W246" s="1" t="s">
        <v>270</v>
      </c>
      <c r="X246" s="2">
        <v>10</v>
      </c>
      <c r="Y246" s="1" t="s">
        <v>1539</v>
      </c>
      <c r="Z246" s="1" t="s">
        <v>1038</v>
      </c>
      <c r="AA246" s="2">
        <v>959365</v>
      </c>
    </row>
    <row r="247" spans="22:27">
      <c r="V247" s="2">
        <v>210010405</v>
      </c>
      <c r="W247" s="1" t="s">
        <v>270</v>
      </c>
      <c r="X247" s="2">
        <v>10</v>
      </c>
      <c r="Y247" s="1" t="s">
        <v>1539</v>
      </c>
      <c r="Z247" s="1" t="s">
        <v>1039</v>
      </c>
      <c r="AA247" s="2">
        <v>959365</v>
      </c>
    </row>
    <row r="248" spans="22:27">
      <c r="V248" s="2">
        <v>210020000</v>
      </c>
      <c r="W248" s="1" t="s">
        <v>270</v>
      </c>
      <c r="X248" s="2">
        <v>10</v>
      </c>
      <c r="Y248" s="1" t="s">
        <v>1540</v>
      </c>
      <c r="Z248" s="1" t="s">
        <v>345</v>
      </c>
      <c r="AA248" s="2">
        <v>959367</v>
      </c>
    </row>
    <row r="249" spans="22:27">
      <c r="V249" s="2">
        <v>210020100</v>
      </c>
      <c r="W249" s="1" t="s">
        <v>270</v>
      </c>
      <c r="X249" s="2">
        <v>10</v>
      </c>
      <c r="Y249" s="1" t="s">
        <v>1540</v>
      </c>
      <c r="Z249" s="1" t="s">
        <v>1040</v>
      </c>
      <c r="AA249" s="2">
        <v>959369</v>
      </c>
    </row>
    <row r="250" spans="22:27">
      <c r="V250" s="2">
        <v>210020200</v>
      </c>
      <c r="W250" s="1" t="s">
        <v>270</v>
      </c>
      <c r="X250" s="2">
        <v>10</v>
      </c>
      <c r="Y250" s="1" t="s">
        <v>1540</v>
      </c>
      <c r="Z250" s="1" t="s">
        <v>1041</v>
      </c>
      <c r="AA250" s="2">
        <v>959370</v>
      </c>
    </row>
    <row r="251" spans="22:27">
      <c r="V251" s="2">
        <v>210020300</v>
      </c>
      <c r="W251" s="1" t="s">
        <v>270</v>
      </c>
      <c r="X251" s="2">
        <v>10</v>
      </c>
      <c r="Y251" s="1" t="s">
        <v>1540</v>
      </c>
      <c r="Z251" s="1" t="s">
        <v>248</v>
      </c>
      <c r="AA251" s="2">
        <v>959371</v>
      </c>
    </row>
    <row r="252" spans="22:27">
      <c r="V252" s="2">
        <v>210020301</v>
      </c>
      <c r="W252" s="1" t="s">
        <v>270</v>
      </c>
      <c r="X252" s="2">
        <v>10</v>
      </c>
      <c r="Y252" s="1" t="s">
        <v>1540</v>
      </c>
      <c r="Z252" s="1" t="s">
        <v>1042</v>
      </c>
      <c r="AA252" s="2">
        <v>959371</v>
      </c>
    </row>
    <row r="253" spans="22:27">
      <c r="V253" s="2">
        <v>210020400</v>
      </c>
      <c r="W253" s="1" t="s">
        <v>270</v>
      </c>
      <c r="X253" s="2">
        <v>10</v>
      </c>
      <c r="Y253" s="1" t="s">
        <v>1540</v>
      </c>
      <c r="Z253" s="1" t="s">
        <v>1043</v>
      </c>
      <c r="AA253" s="2">
        <v>959372</v>
      </c>
    </row>
    <row r="254" spans="22:27">
      <c r="V254" s="2">
        <v>210020500</v>
      </c>
      <c r="W254" s="1" t="s">
        <v>270</v>
      </c>
      <c r="X254" s="2">
        <v>10</v>
      </c>
      <c r="Y254" s="1" t="s">
        <v>1540</v>
      </c>
      <c r="Z254" s="1" t="s">
        <v>1044</v>
      </c>
      <c r="AA254" s="2">
        <v>959373</v>
      </c>
    </row>
    <row r="255" spans="22:27">
      <c r="V255" s="2">
        <v>210030000</v>
      </c>
      <c r="W255" s="1" t="s">
        <v>270</v>
      </c>
      <c r="X255" s="2">
        <v>10</v>
      </c>
      <c r="Y255" s="1" t="s">
        <v>1541</v>
      </c>
      <c r="Z255" s="1" t="s">
        <v>346</v>
      </c>
      <c r="AA255" s="2">
        <v>959375</v>
      </c>
    </row>
    <row r="256" spans="22:27">
      <c r="V256" s="2">
        <v>210030100</v>
      </c>
      <c r="W256" s="1" t="s">
        <v>270</v>
      </c>
      <c r="X256" s="2">
        <v>10</v>
      </c>
      <c r="Y256" s="1" t="s">
        <v>1541</v>
      </c>
      <c r="Z256" s="1" t="s">
        <v>249</v>
      </c>
      <c r="AA256" s="2">
        <v>959376</v>
      </c>
    </row>
    <row r="257" spans="22:27">
      <c r="V257" s="2">
        <v>210030200</v>
      </c>
      <c r="W257" s="1" t="s">
        <v>270</v>
      </c>
      <c r="X257" s="2">
        <v>10</v>
      </c>
      <c r="Y257" s="1" t="s">
        <v>1541</v>
      </c>
      <c r="Z257" s="1" t="s">
        <v>1045</v>
      </c>
      <c r="AA257" s="2">
        <v>959379</v>
      </c>
    </row>
    <row r="258" spans="22:27">
      <c r="V258" s="2">
        <v>210030300</v>
      </c>
      <c r="W258" s="1" t="s">
        <v>270</v>
      </c>
      <c r="X258" s="2">
        <v>10</v>
      </c>
      <c r="Y258" s="1" t="s">
        <v>1541</v>
      </c>
      <c r="Z258" s="1" t="s">
        <v>1046</v>
      </c>
      <c r="AA258" s="2">
        <v>959382</v>
      </c>
    </row>
    <row r="259" spans="22:27">
      <c r="V259" s="2">
        <v>210030400</v>
      </c>
      <c r="W259" s="1" t="s">
        <v>270</v>
      </c>
      <c r="X259" s="2">
        <v>10</v>
      </c>
      <c r="Y259" s="1" t="s">
        <v>1541</v>
      </c>
      <c r="Z259" s="1" t="s">
        <v>1047</v>
      </c>
      <c r="AA259" s="2">
        <v>959385</v>
      </c>
    </row>
    <row r="260" spans="22:27">
      <c r="V260" s="2">
        <v>210040000</v>
      </c>
      <c r="W260" s="1" t="s">
        <v>270</v>
      </c>
      <c r="X260" s="2">
        <v>10</v>
      </c>
      <c r="Y260" s="1" t="s">
        <v>1542</v>
      </c>
      <c r="Z260" s="1" t="s">
        <v>347</v>
      </c>
      <c r="AA260" s="2">
        <v>959387</v>
      </c>
    </row>
    <row r="261" spans="22:27">
      <c r="V261" s="2">
        <v>210040100</v>
      </c>
      <c r="W261" s="1" t="s">
        <v>270</v>
      </c>
      <c r="X261" s="2">
        <v>10</v>
      </c>
      <c r="Y261" s="1" t="s">
        <v>1542</v>
      </c>
      <c r="Z261" s="1" t="s">
        <v>250</v>
      </c>
      <c r="AA261" s="2">
        <v>959388</v>
      </c>
    </row>
    <row r="262" spans="22:27">
      <c r="V262" s="2">
        <v>210040101</v>
      </c>
      <c r="W262" s="1" t="s">
        <v>270</v>
      </c>
      <c r="X262" s="2">
        <v>10</v>
      </c>
      <c r="Y262" s="1" t="s">
        <v>1542</v>
      </c>
      <c r="Z262" s="1" t="s">
        <v>1048</v>
      </c>
      <c r="AA262" s="2">
        <v>959389</v>
      </c>
    </row>
    <row r="263" spans="22:27">
      <c r="V263" s="2">
        <v>210040102</v>
      </c>
      <c r="W263" s="1" t="s">
        <v>270</v>
      </c>
      <c r="X263" s="2">
        <v>10</v>
      </c>
      <c r="Y263" s="1" t="s">
        <v>1542</v>
      </c>
      <c r="Z263" s="1" t="s">
        <v>1049</v>
      </c>
      <c r="AA263" s="2">
        <v>959390</v>
      </c>
    </row>
    <row r="264" spans="22:27">
      <c r="V264" s="2">
        <v>210040103</v>
      </c>
      <c r="W264" s="1" t="s">
        <v>270</v>
      </c>
      <c r="X264" s="2">
        <v>10</v>
      </c>
      <c r="Y264" s="1" t="s">
        <v>1542</v>
      </c>
      <c r="Z264" s="1" t="s">
        <v>1050</v>
      </c>
      <c r="AA264" s="2">
        <v>959392</v>
      </c>
    </row>
    <row r="265" spans="22:27">
      <c r="V265" s="2">
        <v>210040104</v>
      </c>
      <c r="W265" s="1" t="s">
        <v>270</v>
      </c>
      <c r="X265" s="2">
        <v>10</v>
      </c>
      <c r="Y265" s="1" t="s">
        <v>1542</v>
      </c>
      <c r="Z265" s="1" t="s">
        <v>1051</v>
      </c>
      <c r="AA265" s="2">
        <v>959393</v>
      </c>
    </row>
    <row r="266" spans="22:27">
      <c r="V266" s="2">
        <v>210040200</v>
      </c>
      <c r="W266" s="1" t="s">
        <v>270</v>
      </c>
      <c r="X266" s="2">
        <v>10</v>
      </c>
      <c r="Y266" s="1" t="s">
        <v>1542</v>
      </c>
      <c r="Z266" s="1" t="s">
        <v>251</v>
      </c>
      <c r="AA266" s="2">
        <v>959394</v>
      </c>
    </row>
    <row r="267" spans="22:27">
      <c r="V267" s="2">
        <v>210040201</v>
      </c>
      <c r="W267" s="1" t="s">
        <v>270</v>
      </c>
      <c r="X267" s="2">
        <v>10</v>
      </c>
      <c r="Y267" s="1" t="s">
        <v>1542</v>
      </c>
      <c r="Z267" s="1" t="s">
        <v>1052</v>
      </c>
      <c r="AA267" s="2">
        <v>959395</v>
      </c>
    </row>
    <row r="268" spans="22:27">
      <c r="V268" s="2">
        <v>210040202</v>
      </c>
      <c r="W268" s="1" t="s">
        <v>270</v>
      </c>
      <c r="X268" s="2">
        <v>10</v>
      </c>
      <c r="Y268" s="1" t="s">
        <v>1542</v>
      </c>
      <c r="Z268" s="1" t="s">
        <v>1543</v>
      </c>
      <c r="AA268" s="2">
        <v>959396</v>
      </c>
    </row>
    <row r="269" spans="22:27">
      <c r="V269" s="2">
        <v>210050000</v>
      </c>
      <c r="W269" s="1" t="s">
        <v>270</v>
      </c>
      <c r="X269" s="2">
        <v>9</v>
      </c>
      <c r="Y269" s="1" t="s">
        <v>1534</v>
      </c>
      <c r="Z269" s="1" t="s">
        <v>252</v>
      </c>
      <c r="AA269" s="2">
        <v>959334</v>
      </c>
    </row>
    <row r="270" spans="22:27">
      <c r="V270" s="2">
        <v>211010000</v>
      </c>
      <c r="W270" s="1" t="s">
        <v>270</v>
      </c>
      <c r="X270" s="2">
        <v>11</v>
      </c>
      <c r="Y270" s="1" t="s">
        <v>1544</v>
      </c>
      <c r="Z270" s="1" t="s">
        <v>348</v>
      </c>
      <c r="AA270" s="2">
        <v>959397</v>
      </c>
    </row>
    <row r="271" spans="22:27">
      <c r="V271" s="2">
        <v>211010100</v>
      </c>
      <c r="W271" s="1" t="s">
        <v>270</v>
      </c>
      <c r="X271" s="2">
        <v>11</v>
      </c>
      <c r="Y271" s="1" t="s">
        <v>1544</v>
      </c>
      <c r="Z271" s="1" t="s">
        <v>1053</v>
      </c>
      <c r="AA271" s="2">
        <v>959398</v>
      </c>
    </row>
    <row r="272" spans="22:27">
      <c r="V272" s="2">
        <v>211010101</v>
      </c>
      <c r="W272" s="1" t="s">
        <v>270</v>
      </c>
      <c r="X272" s="2">
        <v>11</v>
      </c>
      <c r="Y272" s="1" t="s">
        <v>1544</v>
      </c>
      <c r="Z272" s="1" t="s">
        <v>1054</v>
      </c>
      <c r="AA272" s="2">
        <v>959399</v>
      </c>
    </row>
    <row r="273" spans="22:27">
      <c r="V273" s="2">
        <v>211010200</v>
      </c>
      <c r="W273" s="1" t="s">
        <v>270</v>
      </c>
      <c r="X273" s="2">
        <v>11</v>
      </c>
      <c r="Y273" s="1" t="s">
        <v>1544</v>
      </c>
      <c r="Z273" s="1" t="s">
        <v>1055</v>
      </c>
      <c r="AA273" s="2">
        <v>959400</v>
      </c>
    </row>
    <row r="274" spans="22:27">
      <c r="V274" s="2">
        <v>211010300</v>
      </c>
      <c r="W274" s="1" t="s">
        <v>270</v>
      </c>
      <c r="X274" s="2">
        <v>11</v>
      </c>
      <c r="Y274" s="1" t="s">
        <v>1544</v>
      </c>
      <c r="Z274" s="1" t="s">
        <v>1003</v>
      </c>
      <c r="AA274" s="2">
        <v>959402</v>
      </c>
    </row>
    <row r="275" spans="22:27">
      <c r="V275" s="2">
        <v>211010400</v>
      </c>
      <c r="W275" s="1" t="s">
        <v>270</v>
      </c>
      <c r="X275" s="2">
        <v>11</v>
      </c>
      <c r="Y275" s="1" t="s">
        <v>1544</v>
      </c>
      <c r="Z275" s="1" t="s">
        <v>1056</v>
      </c>
      <c r="AA275" s="2">
        <v>959404</v>
      </c>
    </row>
    <row r="276" spans="22:27">
      <c r="V276" s="2">
        <v>211010500</v>
      </c>
      <c r="W276" s="1" t="s">
        <v>270</v>
      </c>
      <c r="X276" s="2">
        <v>11</v>
      </c>
      <c r="Y276" s="1" t="s">
        <v>1544</v>
      </c>
      <c r="Z276" s="1" t="s">
        <v>1057</v>
      </c>
      <c r="AA276" s="2">
        <v>959406</v>
      </c>
    </row>
    <row r="277" spans="22:27">
      <c r="V277" s="2">
        <v>211020000</v>
      </c>
      <c r="W277" s="1" t="s">
        <v>270</v>
      </c>
      <c r="X277" s="2">
        <v>11</v>
      </c>
      <c r="Y277" s="1" t="s">
        <v>1545</v>
      </c>
      <c r="Z277" s="1" t="s">
        <v>243</v>
      </c>
      <c r="AA277" s="2">
        <v>959408</v>
      </c>
    </row>
    <row r="278" spans="22:27">
      <c r="V278" s="2">
        <v>211020100</v>
      </c>
      <c r="W278" s="1" t="s">
        <v>270</v>
      </c>
      <c r="X278" s="2">
        <v>11</v>
      </c>
      <c r="Y278" s="1" t="s">
        <v>1545</v>
      </c>
      <c r="Z278" s="1" t="s">
        <v>253</v>
      </c>
      <c r="AA278" s="2">
        <v>959409</v>
      </c>
    </row>
    <row r="279" spans="22:27">
      <c r="V279" s="2">
        <v>211020101</v>
      </c>
      <c r="W279" s="1" t="s">
        <v>270</v>
      </c>
      <c r="X279" s="2">
        <v>11</v>
      </c>
      <c r="Y279" s="1" t="s">
        <v>1545</v>
      </c>
      <c r="Z279" s="1" t="s">
        <v>1058</v>
      </c>
      <c r="AA279" s="2">
        <v>959410</v>
      </c>
    </row>
    <row r="280" spans="22:27">
      <c r="V280" s="2">
        <v>211020103</v>
      </c>
      <c r="W280" s="1" t="s">
        <v>270</v>
      </c>
      <c r="X280" s="2">
        <v>11</v>
      </c>
      <c r="Y280" s="1" t="s">
        <v>1545</v>
      </c>
      <c r="Z280" s="1" t="s">
        <v>1059</v>
      </c>
      <c r="AA280" s="2">
        <v>959411</v>
      </c>
    </row>
    <row r="281" spans="22:27">
      <c r="V281" s="2">
        <v>211020104</v>
      </c>
      <c r="W281" s="1" t="s">
        <v>270</v>
      </c>
      <c r="X281" s="2">
        <v>11</v>
      </c>
      <c r="Y281" s="1" t="s">
        <v>1545</v>
      </c>
      <c r="Z281" s="1" t="s">
        <v>1060</v>
      </c>
      <c r="AA281" s="2">
        <v>959411</v>
      </c>
    </row>
    <row r="282" spans="22:27">
      <c r="V282" s="2">
        <v>211020105</v>
      </c>
      <c r="W282" s="1" t="s">
        <v>270</v>
      </c>
      <c r="X282" s="2">
        <v>11</v>
      </c>
      <c r="Y282" s="1" t="s">
        <v>1545</v>
      </c>
      <c r="Z282" s="1" t="s">
        <v>1061</v>
      </c>
      <c r="AA282" s="2">
        <v>959411</v>
      </c>
    </row>
    <row r="283" spans="22:27">
      <c r="V283" s="2">
        <v>211020106</v>
      </c>
      <c r="W283" s="1" t="s">
        <v>270</v>
      </c>
      <c r="X283" s="2">
        <v>11</v>
      </c>
      <c r="Y283" s="1" t="s">
        <v>1545</v>
      </c>
      <c r="Z283" s="1" t="s">
        <v>1062</v>
      </c>
      <c r="AA283" s="2">
        <v>959411</v>
      </c>
    </row>
    <row r="284" spans="22:27">
      <c r="V284" s="2">
        <v>211020200</v>
      </c>
      <c r="W284" s="1" t="s">
        <v>270</v>
      </c>
      <c r="X284" s="2">
        <v>11</v>
      </c>
      <c r="Y284" s="1" t="s">
        <v>1545</v>
      </c>
      <c r="Z284" s="1" t="s">
        <v>1063</v>
      </c>
      <c r="AA284" s="2">
        <v>959412</v>
      </c>
    </row>
    <row r="285" spans="22:27">
      <c r="V285" s="2">
        <v>211020201</v>
      </c>
      <c r="W285" s="1" t="s">
        <v>270</v>
      </c>
      <c r="X285" s="2">
        <v>11</v>
      </c>
      <c r="Y285" s="1" t="s">
        <v>1545</v>
      </c>
      <c r="Z285" s="1" t="s">
        <v>1064</v>
      </c>
      <c r="AA285" s="2">
        <v>959409</v>
      </c>
    </row>
    <row r="286" spans="22:27">
      <c r="V286" s="2">
        <v>211020300</v>
      </c>
      <c r="W286" s="1" t="s">
        <v>270</v>
      </c>
      <c r="X286" s="2">
        <v>11</v>
      </c>
      <c r="Y286" s="1" t="s">
        <v>1545</v>
      </c>
      <c r="Z286" s="1" t="s">
        <v>1065</v>
      </c>
      <c r="AA286" s="2">
        <v>959414</v>
      </c>
    </row>
    <row r="287" spans="22:27">
      <c r="V287" s="2">
        <v>211020400</v>
      </c>
      <c r="W287" s="1" t="s">
        <v>270</v>
      </c>
      <c r="X287" s="2">
        <v>11</v>
      </c>
      <c r="Y287" s="1" t="s">
        <v>1545</v>
      </c>
      <c r="Z287" s="1" t="s">
        <v>1066</v>
      </c>
      <c r="AA287" s="2">
        <v>959416</v>
      </c>
    </row>
    <row r="288" spans="22:27">
      <c r="V288" s="2">
        <v>211020401</v>
      </c>
      <c r="W288" s="1" t="s">
        <v>270</v>
      </c>
      <c r="X288" s="2">
        <v>11</v>
      </c>
      <c r="Y288" s="1" t="s">
        <v>1545</v>
      </c>
      <c r="Z288" s="1" t="s">
        <v>1067</v>
      </c>
      <c r="AA288" s="2">
        <v>959417</v>
      </c>
    </row>
    <row r="289" spans="22:27">
      <c r="V289" s="2">
        <v>211020402</v>
      </c>
      <c r="W289" s="1" t="s">
        <v>270</v>
      </c>
      <c r="X289" s="2">
        <v>11</v>
      </c>
      <c r="Y289" s="1" t="s">
        <v>1545</v>
      </c>
      <c r="Z289" s="1" t="s">
        <v>1238</v>
      </c>
      <c r="AA289" s="2">
        <v>959416</v>
      </c>
    </row>
    <row r="290" spans="22:27">
      <c r="V290" s="2">
        <v>211020500</v>
      </c>
      <c r="W290" s="1" t="s">
        <v>270</v>
      </c>
      <c r="X290" s="2">
        <v>11</v>
      </c>
      <c r="Y290" s="1" t="s">
        <v>1545</v>
      </c>
      <c r="Z290" s="1" t="s">
        <v>1068</v>
      </c>
      <c r="AA290" s="2">
        <v>959418</v>
      </c>
    </row>
    <row r="291" spans="22:27">
      <c r="V291" s="2">
        <v>211030000</v>
      </c>
      <c r="W291" s="1" t="s">
        <v>270</v>
      </c>
      <c r="X291" s="2">
        <v>11</v>
      </c>
      <c r="Y291" s="1" t="s">
        <v>1546</v>
      </c>
      <c r="Z291" s="1" t="s">
        <v>349</v>
      </c>
      <c r="AA291" s="2">
        <v>959420</v>
      </c>
    </row>
    <row r="292" spans="22:27">
      <c r="V292" s="2">
        <v>211030100</v>
      </c>
      <c r="W292" s="1" t="s">
        <v>270</v>
      </c>
      <c r="X292" s="2">
        <v>11</v>
      </c>
      <c r="Y292" s="1" t="s">
        <v>1546</v>
      </c>
      <c r="Z292" s="1" t="s">
        <v>1041</v>
      </c>
      <c r="AA292" s="2">
        <v>959421</v>
      </c>
    </row>
    <row r="293" spans="22:27">
      <c r="V293" s="2">
        <v>211030200</v>
      </c>
      <c r="W293" s="1" t="s">
        <v>270</v>
      </c>
      <c r="X293" s="2">
        <v>11</v>
      </c>
      <c r="Y293" s="1" t="s">
        <v>1546</v>
      </c>
      <c r="Z293" s="1" t="s">
        <v>1069</v>
      </c>
      <c r="AA293" s="2">
        <v>959423</v>
      </c>
    </row>
    <row r="294" spans="22:27">
      <c r="V294" s="2">
        <v>211030201</v>
      </c>
      <c r="W294" s="1" t="s">
        <v>270</v>
      </c>
      <c r="X294" s="2">
        <v>11</v>
      </c>
      <c r="Y294" s="1" t="s">
        <v>1546</v>
      </c>
      <c r="Z294" s="1" t="s">
        <v>1070</v>
      </c>
      <c r="AA294" s="2">
        <v>959424</v>
      </c>
    </row>
    <row r="295" spans="22:27">
      <c r="V295" s="2">
        <v>211030202</v>
      </c>
      <c r="W295" s="1" t="s">
        <v>270</v>
      </c>
      <c r="X295" s="2">
        <v>11</v>
      </c>
      <c r="Y295" s="1" t="s">
        <v>1546</v>
      </c>
      <c r="Z295" s="1" t="s">
        <v>1916</v>
      </c>
      <c r="AA295" s="2">
        <v>959423</v>
      </c>
    </row>
    <row r="296" spans="22:27">
      <c r="V296" s="2">
        <v>211030203</v>
      </c>
      <c r="W296" s="1" t="s">
        <v>270</v>
      </c>
      <c r="X296" s="2">
        <v>11</v>
      </c>
      <c r="Y296" s="1" t="s">
        <v>1546</v>
      </c>
      <c r="Z296" s="1" t="s">
        <v>1071</v>
      </c>
      <c r="AA296" s="2">
        <v>959423</v>
      </c>
    </row>
    <row r="297" spans="22:27">
      <c r="V297" s="2">
        <v>211030204</v>
      </c>
      <c r="W297" s="1" t="s">
        <v>270</v>
      </c>
      <c r="X297" s="2">
        <v>11</v>
      </c>
      <c r="Y297" s="1" t="s">
        <v>1546</v>
      </c>
      <c r="Z297" s="1" t="s">
        <v>1072</v>
      </c>
      <c r="AA297" s="2">
        <v>959420</v>
      </c>
    </row>
    <row r="298" spans="22:27">
      <c r="V298" s="2">
        <v>211030205</v>
      </c>
      <c r="W298" s="1" t="s">
        <v>270</v>
      </c>
      <c r="X298" s="2">
        <v>11</v>
      </c>
      <c r="Y298" s="1" t="s">
        <v>1546</v>
      </c>
      <c r="Z298" s="1" t="s">
        <v>1073</v>
      </c>
      <c r="AA298" s="2">
        <v>959420</v>
      </c>
    </row>
    <row r="299" spans="22:27">
      <c r="V299" s="2">
        <v>211030300</v>
      </c>
      <c r="W299" s="1" t="s">
        <v>270</v>
      </c>
      <c r="X299" s="2">
        <v>11</v>
      </c>
      <c r="Y299" s="1" t="s">
        <v>1546</v>
      </c>
      <c r="Z299" s="1" t="s">
        <v>1043</v>
      </c>
      <c r="AA299" s="2">
        <v>959426</v>
      </c>
    </row>
    <row r="300" spans="22:27">
      <c r="V300" s="2">
        <v>211030400</v>
      </c>
      <c r="W300" s="1" t="s">
        <v>270</v>
      </c>
      <c r="X300" s="2">
        <v>11</v>
      </c>
      <c r="Y300" s="1" t="s">
        <v>1546</v>
      </c>
      <c r="Z300" s="1" t="s">
        <v>1074</v>
      </c>
      <c r="AA300" s="2">
        <v>959428</v>
      </c>
    </row>
    <row r="301" spans="22:27">
      <c r="V301" s="2">
        <v>211030500</v>
      </c>
      <c r="W301" s="1" t="s">
        <v>270</v>
      </c>
      <c r="X301" s="2">
        <v>11</v>
      </c>
      <c r="Y301" s="1" t="s">
        <v>1546</v>
      </c>
      <c r="Z301" s="1" t="s">
        <v>1075</v>
      </c>
      <c r="AA301" s="2">
        <v>959430</v>
      </c>
    </row>
    <row r="302" spans="22:27">
      <c r="V302" s="2">
        <v>211040000</v>
      </c>
      <c r="W302" s="1" t="s">
        <v>270</v>
      </c>
      <c r="X302" s="2">
        <v>11</v>
      </c>
      <c r="Y302" s="1" t="s">
        <v>1547</v>
      </c>
      <c r="Z302" s="1" t="s">
        <v>350</v>
      </c>
      <c r="AA302" s="2">
        <v>959432</v>
      </c>
    </row>
    <row r="303" spans="22:27">
      <c r="V303" s="2">
        <v>211040100</v>
      </c>
      <c r="W303" s="1" t="s">
        <v>270</v>
      </c>
      <c r="X303" s="2">
        <v>11</v>
      </c>
      <c r="Y303" s="1" t="s">
        <v>1547</v>
      </c>
      <c r="Z303" s="1" t="s">
        <v>1076</v>
      </c>
      <c r="AA303" s="2">
        <v>959433</v>
      </c>
    </row>
    <row r="304" spans="22:27">
      <c r="V304" s="2">
        <v>211040200</v>
      </c>
      <c r="W304" s="1" t="s">
        <v>270</v>
      </c>
      <c r="X304" s="2">
        <v>11</v>
      </c>
      <c r="Y304" s="1" t="s">
        <v>1547</v>
      </c>
      <c r="Z304" s="1" t="s">
        <v>254</v>
      </c>
      <c r="AA304" s="2">
        <v>959435</v>
      </c>
    </row>
    <row r="305" spans="22:27">
      <c r="V305" s="2">
        <v>211040300</v>
      </c>
      <c r="W305" s="1" t="s">
        <v>270</v>
      </c>
      <c r="X305" s="2">
        <v>11</v>
      </c>
      <c r="Y305" s="1" t="s">
        <v>1547</v>
      </c>
      <c r="Z305" s="1" t="s">
        <v>1077</v>
      </c>
      <c r="AA305" s="2">
        <v>959437</v>
      </c>
    </row>
    <row r="306" spans="22:27">
      <c r="V306" s="2">
        <v>211040400</v>
      </c>
      <c r="W306" s="1" t="s">
        <v>270</v>
      </c>
      <c r="X306" s="2">
        <v>11</v>
      </c>
      <c r="Y306" s="1" t="s">
        <v>1547</v>
      </c>
      <c r="Z306" s="1" t="s">
        <v>1078</v>
      </c>
      <c r="AA306" s="2">
        <v>959439</v>
      </c>
    </row>
    <row r="307" spans="22:27">
      <c r="V307" s="2">
        <v>211050000</v>
      </c>
      <c r="W307" s="1" t="s">
        <v>270</v>
      </c>
      <c r="X307" s="2">
        <v>11</v>
      </c>
      <c r="Y307" s="1" t="s">
        <v>1548</v>
      </c>
      <c r="Z307" s="1" t="s">
        <v>351</v>
      </c>
      <c r="AA307" s="2">
        <v>959441</v>
      </c>
    </row>
    <row r="308" spans="22:27">
      <c r="V308" s="2">
        <v>211050100</v>
      </c>
      <c r="W308" s="1" t="s">
        <v>270</v>
      </c>
      <c r="X308" s="2">
        <v>11</v>
      </c>
      <c r="Y308" s="1" t="s">
        <v>1548</v>
      </c>
      <c r="Z308" s="1" t="s">
        <v>255</v>
      </c>
      <c r="AA308" s="2">
        <v>959442</v>
      </c>
    </row>
    <row r="309" spans="22:27">
      <c r="V309" s="2">
        <v>211050101</v>
      </c>
      <c r="W309" s="1" t="s">
        <v>270</v>
      </c>
      <c r="X309" s="2">
        <v>11</v>
      </c>
      <c r="Y309" s="1" t="s">
        <v>1548</v>
      </c>
      <c r="Z309" s="1" t="s">
        <v>1079</v>
      </c>
      <c r="AA309" s="2">
        <v>959441</v>
      </c>
    </row>
    <row r="310" spans="22:27">
      <c r="V310" s="2">
        <v>211050200</v>
      </c>
      <c r="W310" s="1" t="s">
        <v>270</v>
      </c>
      <c r="X310" s="2">
        <v>11</v>
      </c>
      <c r="Y310" s="1" t="s">
        <v>1548</v>
      </c>
      <c r="Z310" s="1" t="s">
        <v>256</v>
      </c>
      <c r="AA310" s="2">
        <v>959445</v>
      </c>
    </row>
    <row r="311" spans="22:27">
      <c r="V311" s="2">
        <v>211050201</v>
      </c>
      <c r="W311" s="1" t="s">
        <v>270</v>
      </c>
      <c r="X311" s="2">
        <v>11</v>
      </c>
      <c r="Y311" s="1" t="s">
        <v>1548</v>
      </c>
      <c r="Z311" s="1" t="s">
        <v>1080</v>
      </c>
      <c r="AA311" s="2">
        <v>959441</v>
      </c>
    </row>
    <row r="312" spans="22:27">
      <c r="V312" s="2">
        <v>211060000</v>
      </c>
      <c r="W312" s="1" t="s">
        <v>270</v>
      </c>
      <c r="X312" s="2">
        <v>11</v>
      </c>
      <c r="Y312" s="1" t="s">
        <v>1549</v>
      </c>
      <c r="Z312" s="1" t="s">
        <v>352</v>
      </c>
      <c r="AA312" s="2">
        <v>959447</v>
      </c>
    </row>
    <row r="313" spans="22:27">
      <c r="V313" s="2">
        <v>211060100</v>
      </c>
      <c r="W313" s="1" t="s">
        <v>270</v>
      </c>
      <c r="X313" s="2">
        <v>11</v>
      </c>
      <c r="Y313" s="1" t="s">
        <v>1549</v>
      </c>
      <c r="Z313" s="1" t="s">
        <v>1081</v>
      </c>
      <c r="AA313" s="2">
        <v>959448</v>
      </c>
    </row>
    <row r="314" spans="22:27">
      <c r="V314" s="2">
        <v>211060101</v>
      </c>
      <c r="W314" s="1" t="s">
        <v>270</v>
      </c>
      <c r="X314" s="2">
        <v>11</v>
      </c>
      <c r="Y314" s="1" t="s">
        <v>1549</v>
      </c>
      <c r="Z314" s="1" t="s">
        <v>1082</v>
      </c>
      <c r="AA314" s="2">
        <v>959448</v>
      </c>
    </row>
    <row r="315" spans="22:27">
      <c r="V315" s="2">
        <v>211060200</v>
      </c>
      <c r="W315" s="1" t="s">
        <v>270</v>
      </c>
      <c r="X315" s="2">
        <v>11</v>
      </c>
      <c r="Y315" s="1" t="s">
        <v>1549</v>
      </c>
      <c r="Z315" s="1" t="s">
        <v>1083</v>
      </c>
      <c r="AA315" s="2">
        <v>959450</v>
      </c>
    </row>
    <row r="316" spans="22:27">
      <c r="V316" s="2">
        <v>211060300</v>
      </c>
      <c r="W316" s="1" t="s">
        <v>270</v>
      </c>
      <c r="X316" s="2">
        <v>11</v>
      </c>
      <c r="Y316" s="1" t="s">
        <v>1549</v>
      </c>
      <c r="Z316" s="1" t="s">
        <v>1084</v>
      </c>
      <c r="AA316" s="2">
        <v>959453</v>
      </c>
    </row>
    <row r="317" spans="22:27">
      <c r="V317" s="2">
        <v>211060301</v>
      </c>
      <c r="W317" s="1" t="s">
        <v>270</v>
      </c>
      <c r="X317" s="2">
        <v>11</v>
      </c>
      <c r="Y317" s="1" t="s">
        <v>1549</v>
      </c>
      <c r="Z317" s="1" t="s">
        <v>1085</v>
      </c>
      <c r="AA317" s="2">
        <v>959454</v>
      </c>
    </row>
    <row r="318" spans="22:27">
      <c r="V318" s="2">
        <v>211060400</v>
      </c>
      <c r="W318" s="1" t="s">
        <v>270</v>
      </c>
      <c r="X318" s="2">
        <v>11</v>
      </c>
      <c r="Y318" s="1" t="s">
        <v>1549</v>
      </c>
      <c r="Z318" s="1" t="s">
        <v>1086</v>
      </c>
      <c r="AA318" s="2">
        <v>959456</v>
      </c>
    </row>
    <row r="319" spans="22:27">
      <c r="V319" s="2">
        <v>211060401</v>
      </c>
      <c r="W319" s="1" t="s">
        <v>270</v>
      </c>
      <c r="X319" s="2">
        <v>11</v>
      </c>
      <c r="Y319" s="1" t="s">
        <v>1549</v>
      </c>
      <c r="Z319" s="1" t="s">
        <v>1087</v>
      </c>
      <c r="AA319" s="2">
        <v>959457</v>
      </c>
    </row>
    <row r="320" spans="22:27">
      <c r="V320" s="2">
        <v>211060402</v>
      </c>
      <c r="W320" s="1" t="s">
        <v>270</v>
      </c>
      <c r="X320" s="2">
        <v>11</v>
      </c>
      <c r="Y320" s="1" t="s">
        <v>1549</v>
      </c>
      <c r="Z320" s="1" t="s">
        <v>1088</v>
      </c>
      <c r="AA320" s="2">
        <v>959457</v>
      </c>
    </row>
    <row r="321" spans="22:27">
      <c r="V321" s="2">
        <v>211060500</v>
      </c>
      <c r="W321" s="1" t="s">
        <v>270</v>
      </c>
      <c r="X321" s="2">
        <v>11</v>
      </c>
      <c r="Y321" s="1" t="s">
        <v>1549</v>
      </c>
      <c r="Z321" s="1" t="s">
        <v>1089</v>
      </c>
      <c r="AA321" s="2">
        <v>959458</v>
      </c>
    </row>
    <row r="322" spans="22:27">
      <c r="V322" s="2">
        <v>211060600</v>
      </c>
      <c r="W322" s="1" t="s">
        <v>270</v>
      </c>
      <c r="X322" s="2">
        <v>11</v>
      </c>
      <c r="Y322" s="1" t="s">
        <v>1549</v>
      </c>
      <c r="Z322" s="1" t="s">
        <v>1090</v>
      </c>
      <c r="AA322" s="2">
        <v>959459</v>
      </c>
    </row>
    <row r="323" spans="22:27">
      <c r="V323" s="2">
        <v>211060700</v>
      </c>
      <c r="W323" s="1" t="s">
        <v>270</v>
      </c>
      <c r="X323" s="2">
        <v>11</v>
      </c>
      <c r="Y323" s="1" t="s">
        <v>1549</v>
      </c>
      <c r="Z323" s="1" t="s">
        <v>1091</v>
      </c>
      <c r="AA323" s="2">
        <v>959460</v>
      </c>
    </row>
    <row r="324" spans="22:27">
      <c r="V324" s="2">
        <v>211060701</v>
      </c>
      <c r="W324" s="1" t="s">
        <v>270</v>
      </c>
      <c r="X324" s="2">
        <v>11</v>
      </c>
      <c r="Y324" s="1" t="s">
        <v>1549</v>
      </c>
      <c r="Z324" s="1" t="s">
        <v>1092</v>
      </c>
      <c r="AA324" s="2">
        <v>959460</v>
      </c>
    </row>
    <row r="325" spans="22:27">
      <c r="V325" s="2">
        <v>211060800</v>
      </c>
      <c r="W325" s="1" t="s">
        <v>270</v>
      </c>
      <c r="X325" s="2">
        <v>11</v>
      </c>
      <c r="Y325" s="1" t="s">
        <v>1549</v>
      </c>
      <c r="Z325" s="1" t="s">
        <v>1093</v>
      </c>
      <c r="AA325" s="2">
        <v>959461</v>
      </c>
    </row>
    <row r="326" spans="22:27">
      <c r="V326" s="2">
        <v>211060801</v>
      </c>
      <c r="W326" s="1" t="s">
        <v>270</v>
      </c>
      <c r="X326" s="2">
        <v>11</v>
      </c>
      <c r="Y326" s="1" t="s">
        <v>1549</v>
      </c>
      <c r="Z326" s="1" t="s">
        <v>1094</v>
      </c>
      <c r="AA326" s="2">
        <v>959461</v>
      </c>
    </row>
    <row r="327" spans="22:27">
      <c r="V327" s="2">
        <v>212010000</v>
      </c>
      <c r="W327" s="1" t="s">
        <v>270</v>
      </c>
      <c r="X327" s="2">
        <v>12</v>
      </c>
      <c r="Y327" s="1" t="s">
        <v>1550</v>
      </c>
      <c r="Z327" s="1" t="s">
        <v>353</v>
      </c>
      <c r="AA327" s="2">
        <v>959462</v>
      </c>
    </row>
    <row r="328" spans="22:27">
      <c r="V328" s="2">
        <v>212010100</v>
      </c>
      <c r="W328" s="1" t="s">
        <v>270</v>
      </c>
      <c r="X328" s="2">
        <v>12</v>
      </c>
      <c r="Y328" s="1" t="s">
        <v>1550</v>
      </c>
      <c r="Z328" s="1" t="s">
        <v>1095</v>
      </c>
      <c r="AA328" s="2">
        <v>959463</v>
      </c>
    </row>
    <row r="329" spans="22:27">
      <c r="V329" s="2">
        <v>212010101</v>
      </c>
      <c r="W329" s="1" t="s">
        <v>270</v>
      </c>
      <c r="X329" s="2">
        <v>12</v>
      </c>
      <c r="Y329" s="1" t="s">
        <v>1550</v>
      </c>
      <c r="Z329" s="1" t="s">
        <v>1096</v>
      </c>
      <c r="AA329" s="2">
        <v>959464</v>
      </c>
    </row>
    <row r="330" spans="22:27">
      <c r="V330" s="2">
        <v>212010200</v>
      </c>
      <c r="W330" s="1" t="s">
        <v>270</v>
      </c>
      <c r="X330" s="2">
        <v>12</v>
      </c>
      <c r="Y330" s="1" t="s">
        <v>1550</v>
      </c>
      <c r="Z330" s="1" t="s">
        <v>257</v>
      </c>
      <c r="AA330" s="2">
        <v>959466</v>
      </c>
    </row>
    <row r="331" spans="22:27">
      <c r="V331" s="2">
        <v>212010201</v>
      </c>
      <c r="W331" s="1" t="s">
        <v>270</v>
      </c>
      <c r="X331" s="2">
        <v>12</v>
      </c>
      <c r="Y331" s="1" t="s">
        <v>1550</v>
      </c>
      <c r="Z331" s="1" t="s">
        <v>1097</v>
      </c>
      <c r="AA331" s="2">
        <v>959466</v>
      </c>
    </row>
    <row r="332" spans="22:27">
      <c r="V332" s="2">
        <v>212010300</v>
      </c>
      <c r="W332" s="1" t="s">
        <v>270</v>
      </c>
      <c r="X332" s="2">
        <v>12</v>
      </c>
      <c r="Y332" s="1" t="s">
        <v>1550</v>
      </c>
      <c r="Z332" s="1" t="s">
        <v>258</v>
      </c>
      <c r="AA332" s="2">
        <v>959468</v>
      </c>
    </row>
    <row r="333" spans="22:27">
      <c r="V333" s="2">
        <v>212010400</v>
      </c>
      <c r="W333" s="1" t="s">
        <v>270</v>
      </c>
      <c r="X333" s="2">
        <v>12</v>
      </c>
      <c r="Y333" s="1" t="s">
        <v>1550</v>
      </c>
      <c r="Z333" s="1" t="s">
        <v>1240</v>
      </c>
      <c r="AA333" s="2">
        <v>959470</v>
      </c>
    </row>
    <row r="334" spans="22:27">
      <c r="V334" s="2">
        <v>212010500</v>
      </c>
      <c r="W334" s="1" t="s">
        <v>270</v>
      </c>
      <c r="X334" s="2">
        <v>12</v>
      </c>
      <c r="Y334" s="1" t="s">
        <v>1550</v>
      </c>
      <c r="Z334" s="1" t="s">
        <v>259</v>
      </c>
      <c r="AA334" s="2">
        <v>959473</v>
      </c>
    </row>
    <row r="335" spans="22:27">
      <c r="V335" s="2">
        <v>212010600</v>
      </c>
      <c r="W335" s="1" t="s">
        <v>270</v>
      </c>
      <c r="X335" s="2">
        <v>12</v>
      </c>
      <c r="Y335" s="1" t="s">
        <v>1550</v>
      </c>
      <c r="Z335" s="1" t="s">
        <v>1098</v>
      </c>
      <c r="AA335" s="2">
        <v>959476</v>
      </c>
    </row>
    <row r="336" spans="22:27">
      <c r="V336" s="2">
        <v>212020000</v>
      </c>
      <c r="W336" s="1" t="s">
        <v>270</v>
      </c>
      <c r="X336" s="2">
        <v>12</v>
      </c>
      <c r="Y336" s="1" t="s">
        <v>1551</v>
      </c>
      <c r="Z336" s="1" t="s">
        <v>354</v>
      </c>
      <c r="AA336" s="2">
        <v>959478</v>
      </c>
    </row>
    <row r="337" spans="22:27">
      <c r="V337" s="2">
        <v>212020100</v>
      </c>
      <c r="W337" s="1" t="s">
        <v>270</v>
      </c>
      <c r="X337" s="2">
        <v>12</v>
      </c>
      <c r="Y337" s="1" t="s">
        <v>1551</v>
      </c>
      <c r="Z337" s="1" t="s">
        <v>1099</v>
      </c>
      <c r="AA337" s="2">
        <v>959479</v>
      </c>
    </row>
    <row r="338" spans="22:27">
      <c r="V338" s="2">
        <v>212020200</v>
      </c>
      <c r="W338" s="1" t="s">
        <v>270</v>
      </c>
      <c r="X338" s="2">
        <v>12</v>
      </c>
      <c r="Y338" s="1" t="s">
        <v>1551</v>
      </c>
      <c r="Z338" s="1" t="s">
        <v>260</v>
      </c>
      <c r="AA338" s="2">
        <v>959481</v>
      </c>
    </row>
    <row r="339" spans="22:27">
      <c r="V339" s="2">
        <v>212020300</v>
      </c>
      <c r="W339" s="1" t="s">
        <v>270</v>
      </c>
      <c r="X339" s="2">
        <v>12</v>
      </c>
      <c r="Y339" s="1" t="s">
        <v>1551</v>
      </c>
      <c r="Z339" s="1" t="s">
        <v>1100</v>
      </c>
      <c r="AA339" s="2">
        <v>959483</v>
      </c>
    </row>
    <row r="340" spans="22:27">
      <c r="V340" s="2">
        <v>212020400</v>
      </c>
      <c r="W340" s="1" t="s">
        <v>270</v>
      </c>
      <c r="X340" s="2">
        <v>12</v>
      </c>
      <c r="Y340" s="1" t="s">
        <v>1551</v>
      </c>
      <c r="Z340" s="1" t="s">
        <v>1101</v>
      </c>
      <c r="AA340" s="2">
        <v>959485</v>
      </c>
    </row>
    <row r="341" spans="22:27">
      <c r="V341" s="2">
        <v>212020500</v>
      </c>
      <c r="W341" s="1" t="s">
        <v>270</v>
      </c>
      <c r="X341" s="2">
        <v>12</v>
      </c>
      <c r="Y341" s="1" t="s">
        <v>1551</v>
      </c>
      <c r="Z341" s="1" t="s">
        <v>1102</v>
      </c>
      <c r="AA341" s="2">
        <v>959487</v>
      </c>
    </row>
    <row r="342" spans="22:27">
      <c r="V342" s="2">
        <v>212030000</v>
      </c>
      <c r="W342" s="1" t="s">
        <v>270</v>
      </c>
      <c r="X342" s="2">
        <v>12</v>
      </c>
      <c r="Y342" s="1" t="s">
        <v>1552</v>
      </c>
      <c r="Z342" s="1" t="s">
        <v>355</v>
      </c>
      <c r="AA342" s="2">
        <v>959490</v>
      </c>
    </row>
    <row r="343" spans="22:27">
      <c r="V343" s="2">
        <v>212030100</v>
      </c>
      <c r="W343" s="1" t="s">
        <v>270</v>
      </c>
      <c r="X343" s="2">
        <v>12</v>
      </c>
      <c r="Y343" s="1" t="s">
        <v>1552</v>
      </c>
      <c r="Z343" s="1" t="s">
        <v>1103</v>
      </c>
      <c r="AA343" s="2">
        <v>959491</v>
      </c>
    </row>
    <row r="344" spans="22:27">
      <c r="V344" s="2">
        <v>212030200</v>
      </c>
      <c r="W344" s="1" t="s">
        <v>270</v>
      </c>
      <c r="X344" s="2">
        <v>12</v>
      </c>
      <c r="Y344" s="1" t="s">
        <v>1552</v>
      </c>
      <c r="Z344" s="1" t="s">
        <v>261</v>
      </c>
      <c r="AA344" s="2">
        <v>959493</v>
      </c>
    </row>
    <row r="345" spans="22:27">
      <c r="V345" s="2">
        <v>212030300</v>
      </c>
      <c r="W345" s="1" t="s">
        <v>270</v>
      </c>
      <c r="X345" s="2">
        <v>12</v>
      </c>
      <c r="Y345" s="1" t="s">
        <v>1552</v>
      </c>
      <c r="Z345" s="1" t="s">
        <v>262</v>
      </c>
      <c r="AA345" s="2">
        <v>959494</v>
      </c>
    </row>
    <row r="346" spans="22:27">
      <c r="V346" s="2">
        <v>212030400</v>
      </c>
      <c r="W346" s="1" t="s">
        <v>270</v>
      </c>
      <c r="X346" s="2">
        <v>12</v>
      </c>
      <c r="Y346" s="1" t="s">
        <v>1552</v>
      </c>
      <c r="Z346" s="1" t="s">
        <v>263</v>
      </c>
      <c r="AA346" s="2">
        <v>959495</v>
      </c>
    </row>
    <row r="347" spans="22:27">
      <c r="V347" s="2">
        <v>212030500</v>
      </c>
      <c r="W347" s="1" t="s">
        <v>270</v>
      </c>
      <c r="X347" s="2">
        <v>12</v>
      </c>
      <c r="Y347" s="1" t="s">
        <v>1552</v>
      </c>
      <c r="Z347" s="1" t="s">
        <v>264</v>
      </c>
      <c r="AA347" s="2">
        <v>959496</v>
      </c>
    </row>
    <row r="348" spans="22:27">
      <c r="V348" s="2">
        <v>212030600</v>
      </c>
      <c r="W348" s="1" t="s">
        <v>270</v>
      </c>
      <c r="X348" s="2">
        <v>12</v>
      </c>
      <c r="Y348" s="1" t="s">
        <v>1552</v>
      </c>
      <c r="Z348" s="1" t="s">
        <v>1104</v>
      </c>
      <c r="AA348" s="2">
        <v>959497</v>
      </c>
    </row>
    <row r="349" spans="22:27">
      <c r="V349" s="2">
        <v>212030700</v>
      </c>
      <c r="W349" s="1" t="s">
        <v>270</v>
      </c>
      <c r="X349" s="2">
        <v>12</v>
      </c>
      <c r="Y349" s="1" t="s">
        <v>1552</v>
      </c>
      <c r="Z349" s="1" t="s">
        <v>1105</v>
      </c>
      <c r="AA349" s="2">
        <v>959499</v>
      </c>
    </row>
    <row r="350" spans="22:27">
      <c r="V350" s="2">
        <v>212030800</v>
      </c>
      <c r="W350" s="1" t="s">
        <v>270</v>
      </c>
      <c r="X350" s="2">
        <v>12</v>
      </c>
      <c r="Y350" s="1" t="s">
        <v>1552</v>
      </c>
      <c r="Z350" s="1" t="s">
        <v>1106</v>
      </c>
      <c r="AA350" s="2">
        <v>959501</v>
      </c>
    </row>
    <row r="351" spans="22:27">
      <c r="V351" s="2">
        <v>212030900</v>
      </c>
      <c r="W351" s="1" t="s">
        <v>270</v>
      </c>
      <c r="X351" s="2">
        <v>12</v>
      </c>
      <c r="Y351" s="1" t="s">
        <v>1552</v>
      </c>
      <c r="Z351" s="1" t="s">
        <v>265</v>
      </c>
      <c r="AA351" s="2">
        <v>959503</v>
      </c>
    </row>
    <row r="352" spans="22:27">
      <c r="V352" s="2">
        <v>212031000</v>
      </c>
      <c r="W352" s="1" t="s">
        <v>270</v>
      </c>
      <c r="X352" s="2">
        <v>12</v>
      </c>
      <c r="Y352" s="1" t="s">
        <v>1552</v>
      </c>
      <c r="Z352" s="1" t="s">
        <v>266</v>
      </c>
      <c r="AA352" s="2">
        <v>959503</v>
      </c>
    </row>
    <row r="353" spans="22:27">
      <c r="V353" s="2">
        <v>212031100</v>
      </c>
      <c r="W353" s="1" t="s">
        <v>270</v>
      </c>
      <c r="X353" s="2">
        <v>12</v>
      </c>
      <c r="Y353" s="1" t="s">
        <v>1552</v>
      </c>
      <c r="Z353" s="1" t="s">
        <v>1107</v>
      </c>
      <c r="AA353" s="2">
        <v>959505</v>
      </c>
    </row>
    <row r="354" spans="22:27">
      <c r="V354" s="2">
        <v>212031200</v>
      </c>
      <c r="W354" s="1" t="s">
        <v>270</v>
      </c>
      <c r="X354" s="2">
        <v>12</v>
      </c>
      <c r="Y354" s="1" t="s">
        <v>1552</v>
      </c>
      <c r="Z354" s="1" t="s">
        <v>267</v>
      </c>
      <c r="AA354" s="2">
        <v>959507</v>
      </c>
    </row>
    <row r="355" spans="22:27">
      <c r="V355" s="2">
        <v>212031300</v>
      </c>
      <c r="W355" s="1" t="s">
        <v>270</v>
      </c>
      <c r="X355" s="2">
        <v>12</v>
      </c>
      <c r="Y355" s="1" t="s">
        <v>1552</v>
      </c>
      <c r="Z355" s="1" t="s">
        <v>1108</v>
      </c>
      <c r="AA355" s="2">
        <v>959490</v>
      </c>
    </row>
    <row r="356" spans="22:27">
      <c r="V356" s="2">
        <v>212031400</v>
      </c>
      <c r="W356" s="1" t="s">
        <v>270</v>
      </c>
      <c r="X356" s="2">
        <v>12</v>
      </c>
      <c r="Y356" s="1" t="s">
        <v>1552</v>
      </c>
      <c r="Z356" s="1" t="s">
        <v>1109</v>
      </c>
      <c r="AA356" s="2">
        <v>959503</v>
      </c>
    </row>
    <row r="357" spans="22:27">
      <c r="V357" s="2">
        <v>212031500</v>
      </c>
      <c r="W357" s="1" t="s">
        <v>270</v>
      </c>
      <c r="X357" s="2">
        <v>12</v>
      </c>
      <c r="Y357" s="1" t="s">
        <v>1552</v>
      </c>
      <c r="Z357" s="1" t="s">
        <v>1110</v>
      </c>
      <c r="AA357" s="2">
        <v>959490</v>
      </c>
    </row>
    <row r="358" spans="22:27">
      <c r="V358" s="2">
        <v>212031600</v>
      </c>
      <c r="W358" s="1" t="s">
        <v>270</v>
      </c>
      <c r="X358" s="2">
        <v>12</v>
      </c>
      <c r="Y358" s="1" t="s">
        <v>1552</v>
      </c>
      <c r="Z358" s="1" t="s">
        <v>1111</v>
      </c>
      <c r="AA358" s="2">
        <v>959499</v>
      </c>
    </row>
    <row r="359" spans="22:27">
      <c r="V359" s="2">
        <v>212040000</v>
      </c>
      <c r="W359" s="1" t="s">
        <v>270</v>
      </c>
      <c r="X359" s="2">
        <v>12</v>
      </c>
      <c r="Y359" s="1" t="s">
        <v>1553</v>
      </c>
      <c r="Z359" s="1" t="s">
        <v>356</v>
      </c>
      <c r="AA359" s="2">
        <v>959514</v>
      </c>
    </row>
    <row r="360" spans="22:27">
      <c r="V360" s="2">
        <v>212040100</v>
      </c>
      <c r="W360" s="1" t="s">
        <v>270</v>
      </c>
      <c r="X360" s="2">
        <v>12</v>
      </c>
      <c r="Y360" s="1" t="s">
        <v>1553</v>
      </c>
      <c r="Z360" s="1" t="s">
        <v>1112</v>
      </c>
      <c r="AA360" s="2">
        <v>959510</v>
      </c>
    </row>
    <row r="361" spans="22:27">
      <c r="V361" s="2">
        <v>212040200</v>
      </c>
      <c r="W361" s="1" t="s">
        <v>270</v>
      </c>
      <c r="X361" s="2">
        <v>12</v>
      </c>
      <c r="Y361" s="1" t="s">
        <v>1553</v>
      </c>
      <c r="Z361" s="1" t="s">
        <v>1113</v>
      </c>
      <c r="AA361" s="2">
        <v>959512</v>
      </c>
    </row>
    <row r="362" spans="22:27">
      <c r="V362" s="2">
        <v>212040300</v>
      </c>
      <c r="W362" s="1" t="s">
        <v>270</v>
      </c>
      <c r="X362" s="2">
        <v>12</v>
      </c>
      <c r="Y362" s="1" t="s">
        <v>1553</v>
      </c>
      <c r="Z362" s="1" t="s">
        <v>268</v>
      </c>
      <c r="AA362" s="2">
        <v>959515</v>
      </c>
    </row>
    <row r="363" spans="22:27">
      <c r="V363" s="2">
        <v>212040400</v>
      </c>
      <c r="W363" s="1" t="s">
        <v>270</v>
      </c>
      <c r="X363" s="2">
        <v>12</v>
      </c>
      <c r="Y363" s="1" t="s">
        <v>1553</v>
      </c>
      <c r="Z363" s="1" t="s">
        <v>269</v>
      </c>
      <c r="AA363" s="2">
        <v>959517</v>
      </c>
    </row>
    <row r="364" spans="22:27">
      <c r="V364" s="2">
        <v>101000000</v>
      </c>
      <c r="W364" s="1" t="s">
        <v>232</v>
      </c>
      <c r="X364" s="2">
        <v>13</v>
      </c>
      <c r="Y364" s="1" t="s">
        <v>1554</v>
      </c>
      <c r="Z364" s="1" t="s">
        <v>1354</v>
      </c>
      <c r="AA364" s="2">
        <v>958987</v>
      </c>
    </row>
    <row r="365" spans="22:27">
      <c r="V365" s="2">
        <v>101010000</v>
      </c>
      <c r="W365" s="1" t="s">
        <v>232</v>
      </c>
      <c r="X365" s="2">
        <v>13</v>
      </c>
      <c r="Y365" s="1" t="s">
        <v>1554</v>
      </c>
      <c r="Z365" s="1" t="s">
        <v>332</v>
      </c>
      <c r="AA365" s="2">
        <v>958987</v>
      </c>
    </row>
    <row r="366" spans="22:27">
      <c r="V366" s="2">
        <v>101010101</v>
      </c>
      <c r="W366" s="1" t="s">
        <v>232</v>
      </c>
      <c r="X366" s="2">
        <v>13</v>
      </c>
      <c r="Y366" s="1" t="s">
        <v>1554</v>
      </c>
      <c r="Z366" s="1" t="s">
        <v>1355</v>
      </c>
      <c r="AA366" s="2">
        <v>958990</v>
      </c>
    </row>
    <row r="367" spans="22:27">
      <c r="V367" s="2">
        <v>101010102</v>
      </c>
      <c r="W367" s="1" t="s">
        <v>232</v>
      </c>
      <c r="X367" s="2">
        <v>13</v>
      </c>
      <c r="Y367" s="1" t="s">
        <v>1554</v>
      </c>
      <c r="Z367" s="1" t="s">
        <v>1356</v>
      </c>
      <c r="AA367" s="2">
        <v>958992</v>
      </c>
    </row>
    <row r="368" spans="22:27">
      <c r="V368" s="2">
        <v>101010103</v>
      </c>
      <c r="W368" s="1" t="s">
        <v>232</v>
      </c>
      <c r="X368" s="2">
        <v>13</v>
      </c>
      <c r="Y368" s="1" t="s">
        <v>1554</v>
      </c>
      <c r="Z368" s="1" t="s">
        <v>1357</v>
      </c>
      <c r="AA368" s="2">
        <v>958994</v>
      </c>
    </row>
    <row r="369" spans="22:27">
      <c r="V369" s="2">
        <v>101020000</v>
      </c>
      <c r="W369" s="1" t="s">
        <v>232</v>
      </c>
      <c r="X369" s="2">
        <v>13</v>
      </c>
      <c r="Y369" s="1" t="s">
        <v>1555</v>
      </c>
      <c r="Z369" s="1" t="s">
        <v>333</v>
      </c>
      <c r="AA369" s="2">
        <v>958996</v>
      </c>
    </row>
    <row r="370" spans="22:27">
      <c r="V370" s="2">
        <v>101020101</v>
      </c>
      <c r="W370" s="1" t="s">
        <v>232</v>
      </c>
      <c r="X370" s="2">
        <v>13</v>
      </c>
      <c r="Y370" s="1" t="s">
        <v>1555</v>
      </c>
      <c r="Z370" s="1" t="s">
        <v>1358</v>
      </c>
      <c r="AA370" s="2">
        <v>958997</v>
      </c>
    </row>
    <row r="371" spans="22:27">
      <c r="V371" s="2">
        <v>101020102</v>
      </c>
      <c r="W371" s="1" t="s">
        <v>232</v>
      </c>
      <c r="X371" s="2">
        <v>13</v>
      </c>
      <c r="Y371" s="1" t="s">
        <v>1555</v>
      </c>
      <c r="Z371" s="1" t="s">
        <v>1359</v>
      </c>
      <c r="AA371" s="2">
        <v>958997</v>
      </c>
    </row>
    <row r="372" spans="22:27">
      <c r="V372" s="2">
        <v>101020201</v>
      </c>
      <c r="W372" s="1" t="s">
        <v>232</v>
      </c>
      <c r="X372" s="2">
        <v>13</v>
      </c>
      <c r="Y372" s="1" t="s">
        <v>1555</v>
      </c>
      <c r="Z372" s="1" t="s">
        <v>228</v>
      </c>
      <c r="AA372" s="2">
        <v>959000</v>
      </c>
    </row>
    <row r="373" spans="22:27">
      <c r="V373" s="2">
        <v>101020301</v>
      </c>
      <c r="W373" s="1" t="s">
        <v>232</v>
      </c>
      <c r="X373" s="2">
        <v>13</v>
      </c>
      <c r="Y373" s="1" t="s">
        <v>1555</v>
      </c>
      <c r="Z373" s="1" t="s">
        <v>1360</v>
      </c>
      <c r="AA373" s="2">
        <v>959002</v>
      </c>
    </row>
    <row r="374" spans="22:27">
      <c r="V374" s="2">
        <v>101030000</v>
      </c>
      <c r="W374" s="1" t="s">
        <v>232</v>
      </c>
      <c r="X374" s="2">
        <v>13</v>
      </c>
      <c r="Y374" s="1" t="s">
        <v>1556</v>
      </c>
      <c r="Z374" s="1" t="s">
        <v>336</v>
      </c>
      <c r="AA374" s="2">
        <v>959035</v>
      </c>
    </row>
    <row r="375" spans="22:27">
      <c r="V375" s="2">
        <v>101030101</v>
      </c>
      <c r="W375" s="1" t="s">
        <v>232</v>
      </c>
      <c r="X375" s="2">
        <v>13</v>
      </c>
      <c r="Y375" s="1" t="s">
        <v>1556</v>
      </c>
      <c r="Z375" s="1" t="s">
        <v>1361</v>
      </c>
      <c r="AA375" s="2">
        <v>959037</v>
      </c>
    </row>
    <row r="376" spans="22:27">
      <c r="V376" s="2">
        <v>101030102</v>
      </c>
      <c r="W376" s="1" t="s">
        <v>232</v>
      </c>
      <c r="X376" s="2">
        <v>13</v>
      </c>
      <c r="Y376" s="1" t="s">
        <v>1556</v>
      </c>
      <c r="Z376" s="1" t="s">
        <v>1362</v>
      </c>
      <c r="AA376" s="2">
        <v>959041</v>
      </c>
    </row>
    <row r="377" spans="22:27">
      <c r="V377" s="2">
        <v>101030103</v>
      </c>
      <c r="W377" s="1" t="s">
        <v>232</v>
      </c>
      <c r="X377" s="2">
        <v>13</v>
      </c>
      <c r="Y377" s="1" t="s">
        <v>1556</v>
      </c>
      <c r="Z377" s="1" t="s">
        <v>1363</v>
      </c>
      <c r="AA377" s="2">
        <v>959043</v>
      </c>
    </row>
    <row r="378" spans="22:27">
      <c r="V378" s="2">
        <v>101030201</v>
      </c>
      <c r="W378" s="1" t="s">
        <v>232</v>
      </c>
      <c r="X378" s="2">
        <v>13</v>
      </c>
      <c r="Y378" s="1" t="s">
        <v>1556</v>
      </c>
      <c r="Z378" s="1" t="s">
        <v>1364</v>
      </c>
      <c r="AA378" s="2">
        <v>959045</v>
      </c>
    </row>
    <row r="379" spans="22:27">
      <c r="V379" s="2">
        <v>101030301</v>
      </c>
      <c r="W379" s="1" t="s">
        <v>232</v>
      </c>
      <c r="X379" s="2">
        <v>13</v>
      </c>
      <c r="Y379" s="1" t="s">
        <v>1556</v>
      </c>
      <c r="Z379" s="1" t="s">
        <v>1365</v>
      </c>
      <c r="AA379" s="2">
        <v>959048</v>
      </c>
    </row>
    <row r="380" spans="22:27">
      <c r="V380" s="2">
        <v>101030401</v>
      </c>
      <c r="W380" s="1" t="s">
        <v>232</v>
      </c>
      <c r="X380" s="2">
        <v>13</v>
      </c>
      <c r="Y380" s="1" t="s">
        <v>1556</v>
      </c>
      <c r="Z380" s="1" t="s">
        <v>229</v>
      </c>
      <c r="AA380" s="2">
        <v>959051</v>
      </c>
    </row>
    <row r="381" spans="22:27">
      <c r="V381" s="2">
        <v>101040000</v>
      </c>
      <c r="W381" s="1" t="s">
        <v>232</v>
      </c>
      <c r="X381" s="2">
        <v>13</v>
      </c>
      <c r="Y381" s="1" t="s">
        <v>1557</v>
      </c>
      <c r="Z381" s="1" t="s">
        <v>1366</v>
      </c>
      <c r="AA381" s="2">
        <v>959074</v>
      </c>
    </row>
    <row r="382" spans="22:27">
      <c r="V382" s="2">
        <v>101040101</v>
      </c>
      <c r="W382" s="1" t="s">
        <v>232</v>
      </c>
      <c r="X382" s="2">
        <v>13</v>
      </c>
      <c r="Y382" s="1" t="s">
        <v>1557</v>
      </c>
      <c r="Z382" s="1" t="s">
        <v>1367</v>
      </c>
      <c r="AA382" s="2">
        <v>959075</v>
      </c>
    </row>
    <row r="383" spans="22:27">
      <c r="V383" s="2">
        <v>101040102</v>
      </c>
      <c r="W383" s="1" t="s">
        <v>232</v>
      </c>
      <c r="X383" s="2">
        <v>13</v>
      </c>
      <c r="Y383" s="1" t="s">
        <v>1557</v>
      </c>
      <c r="Z383" s="1" t="s">
        <v>1368</v>
      </c>
      <c r="AA383" s="2">
        <v>959075</v>
      </c>
    </row>
    <row r="384" spans="22:27">
      <c r="V384" s="2">
        <v>101040103</v>
      </c>
      <c r="W384" s="1" t="s">
        <v>232</v>
      </c>
      <c r="X384" s="2">
        <v>13</v>
      </c>
      <c r="Y384" s="1" t="s">
        <v>1557</v>
      </c>
      <c r="Z384" s="1" t="s">
        <v>1369</v>
      </c>
      <c r="AA384" s="2">
        <v>959075</v>
      </c>
    </row>
    <row r="385" spans="22:27">
      <c r="V385" s="2">
        <v>101040104</v>
      </c>
      <c r="W385" s="1" t="s">
        <v>232</v>
      </c>
      <c r="X385" s="2">
        <v>13</v>
      </c>
      <c r="Y385" s="1" t="s">
        <v>1557</v>
      </c>
      <c r="Z385" s="1" t="s">
        <v>1370</v>
      </c>
      <c r="AA385" s="2">
        <v>959075</v>
      </c>
    </row>
    <row r="386" spans="22:27">
      <c r="V386" s="2">
        <v>101040201</v>
      </c>
      <c r="W386" s="1" t="s">
        <v>232</v>
      </c>
      <c r="X386" s="2">
        <v>13</v>
      </c>
      <c r="Y386" s="1" t="s">
        <v>1557</v>
      </c>
      <c r="Z386" s="1" t="s">
        <v>1371</v>
      </c>
      <c r="AA386" s="2">
        <v>959076</v>
      </c>
    </row>
    <row r="387" spans="22:27">
      <c r="V387" s="2">
        <v>101040301</v>
      </c>
      <c r="W387" s="1" t="s">
        <v>232</v>
      </c>
      <c r="X387" s="2">
        <v>13</v>
      </c>
      <c r="Y387" s="1" t="s">
        <v>1557</v>
      </c>
      <c r="Z387" s="1" t="s">
        <v>1372</v>
      </c>
      <c r="AA387" s="2">
        <v>959076</v>
      </c>
    </row>
    <row r="388" spans="22:27">
      <c r="V388" s="2">
        <v>101050000</v>
      </c>
      <c r="W388" s="1" t="s">
        <v>232</v>
      </c>
      <c r="X388" s="2">
        <v>13</v>
      </c>
      <c r="Y388" s="1" t="s">
        <v>1557</v>
      </c>
      <c r="Z388" s="1" t="s">
        <v>230</v>
      </c>
      <c r="AA388" s="2">
        <v>959077</v>
      </c>
    </row>
    <row r="389" spans="22:27">
      <c r="V389" s="2">
        <v>101050101</v>
      </c>
      <c r="W389" s="1" t="s">
        <v>232</v>
      </c>
      <c r="X389" s="2">
        <v>13</v>
      </c>
      <c r="Y389" s="1" t="s">
        <v>1557</v>
      </c>
      <c r="Z389" s="1" t="s">
        <v>1373</v>
      </c>
      <c r="AA389" s="2">
        <v>959079</v>
      </c>
    </row>
    <row r="390" spans="22:27">
      <c r="V390" s="2">
        <v>101050201</v>
      </c>
      <c r="W390" s="1" t="s">
        <v>232</v>
      </c>
      <c r="X390" s="2">
        <v>13</v>
      </c>
      <c r="Y390" s="1" t="s">
        <v>1557</v>
      </c>
      <c r="Z390" s="1" t="s">
        <v>1374</v>
      </c>
      <c r="AA390" s="2">
        <v>959077</v>
      </c>
    </row>
    <row r="391" spans="22:27">
      <c r="V391" s="2">
        <v>102000000</v>
      </c>
      <c r="W391" s="1" t="s">
        <v>232</v>
      </c>
      <c r="X391" s="2">
        <v>14</v>
      </c>
      <c r="Y391" s="1" t="s">
        <v>1558</v>
      </c>
      <c r="Z391" s="1" t="s">
        <v>339</v>
      </c>
      <c r="AA391" s="2">
        <v>959122</v>
      </c>
    </row>
    <row r="392" spans="22:27">
      <c r="V392" s="2">
        <v>102010000</v>
      </c>
      <c r="W392" s="1" t="s">
        <v>232</v>
      </c>
      <c r="X392" s="2">
        <v>14</v>
      </c>
      <c r="Y392" s="1" t="s">
        <v>1558</v>
      </c>
      <c r="Z392" s="1" t="s">
        <v>1375</v>
      </c>
      <c r="AA392" s="2">
        <v>959123</v>
      </c>
    </row>
    <row r="393" spans="22:27">
      <c r="V393" s="2">
        <v>102010101</v>
      </c>
      <c r="W393" s="1" t="s">
        <v>232</v>
      </c>
      <c r="X393" s="2">
        <v>14</v>
      </c>
      <c r="Y393" s="1" t="s">
        <v>1558</v>
      </c>
      <c r="Z393" s="1" t="s">
        <v>1376</v>
      </c>
      <c r="AA393" s="2">
        <v>959126</v>
      </c>
    </row>
    <row r="394" spans="22:27">
      <c r="V394" s="2">
        <v>102020000</v>
      </c>
      <c r="W394" s="1" t="s">
        <v>232</v>
      </c>
      <c r="X394" s="2">
        <v>14</v>
      </c>
      <c r="Y394" s="1" t="s">
        <v>1558</v>
      </c>
      <c r="Z394" s="1" t="s">
        <v>1377</v>
      </c>
      <c r="AA394" s="2">
        <v>959005</v>
      </c>
    </row>
    <row r="395" spans="22:27">
      <c r="V395" s="2">
        <v>102020101</v>
      </c>
      <c r="W395" s="1" t="s">
        <v>232</v>
      </c>
      <c r="X395" s="2">
        <v>14</v>
      </c>
      <c r="Y395" s="1" t="s">
        <v>1558</v>
      </c>
      <c r="Z395" s="1" t="s">
        <v>1378</v>
      </c>
      <c r="AA395" s="2">
        <v>959006</v>
      </c>
    </row>
    <row r="396" spans="22:27">
      <c r="V396" s="2">
        <v>102020102</v>
      </c>
      <c r="W396" s="1" t="s">
        <v>232</v>
      </c>
      <c r="X396" s="2">
        <v>14</v>
      </c>
      <c r="Y396" s="1" t="s">
        <v>1558</v>
      </c>
      <c r="Z396" s="1" t="s">
        <v>1379</v>
      </c>
      <c r="AA396" s="2">
        <v>959007</v>
      </c>
    </row>
    <row r="397" spans="22:27">
      <c r="V397" s="2">
        <v>102020103</v>
      </c>
      <c r="W397" s="1" t="s">
        <v>232</v>
      </c>
      <c r="X397" s="2">
        <v>14</v>
      </c>
      <c r="Y397" s="1" t="s">
        <v>1558</v>
      </c>
      <c r="Z397" s="1" t="s">
        <v>334</v>
      </c>
      <c r="AA397" s="2">
        <v>959135</v>
      </c>
    </row>
    <row r="398" spans="22:27">
      <c r="V398" s="2">
        <v>102020104</v>
      </c>
      <c r="W398" s="1" t="s">
        <v>232</v>
      </c>
      <c r="X398" s="2">
        <v>14</v>
      </c>
      <c r="Y398" s="1" t="s">
        <v>1558</v>
      </c>
      <c r="Z398" s="1" t="s">
        <v>1380</v>
      </c>
      <c r="AA398" s="2">
        <v>959135</v>
      </c>
    </row>
    <row r="399" spans="22:27">
      <c r="V399" s="2">
        <v>102030000</v>
      </c>
      <c r="W399" s="1" t="s">
        <v>232</v>
      </c>
      <c r="X399" s="2">
        <v>14</v>
      </c>
      <c r="Y399" s="1" t="s">
        <v>1558</v>
      </c>
      <c r="Z399" s="1" t="s">
        <v>1381</v>
      </c>
      <c r="AA399" s="2">
        <v>959128</v>
      </c>
    </row>
    <row r="400" spans="22:27">
      <c r="V400" s="2">
        <v>102030101</v>
      </c>
      <c r="W400" s="1" t="s">
        <v>232</v>
      </c>
      <c r="X400" s="2">
        <v>14</v>
      </c>
      <c r="Y400" s="1" t="s">
        <v>1558</v>
      </c>
      <c r="Z400" s="1" t="s">
        <v>1382</v>
      </c>
      <c r="AA400" s="2">
        <v>959129</v>
      </c>
    </row>
    <row r="401" spans="22:27">
      <c r="V401" s="2">
        <v>102030201</v>
      </c>
      <c r="W401" s="1" t="s">
        <v>232</v>
      </c>
      <c r="X401" s="2">
        <v>14</v>
      </c>
      <c r="Y401" s="1" t="s">
        <v>1558</v>
      </c>
      <c r="Z401" s="1" t="s">
        <v>1383</v>
      </c>
      <c r="AA401" s="2">
        <v>959129</v>
      </c>
    </row>
    <row r="402" spans="22:27">
      <c r="V402" s="2">
        <v>102040000</v>
      </c>
      <c r="W402" s="1" t="s">
        <v>232</v>
      </c>
      <c r="X402" s="2">
        <v>14</v>
      </c>
      <c r="Y402" s="1" t="s">
        <v>1558</v>
      </c>
      <c r="Z402" s="1" t="s">
        <v>1384</v>
      </c>
      <c r="AA402" s="2">
        <v>959012</v>
      </c>
    </row>
    <row r="403" spans="22:27">
      <c r="V403" s="2">
        <v>102040101</v>
      </c>
      <c r="W403" s="1" t="s">
        <v>232</v>
      </c>
      <c r="X403" s="2">
        <v>14</v>
      </c>
      <c r="Y403" s="1" t="s">
        <v>1558</v>
      </c>
      <c r="Z403" s="1" t="s">
        <v>1385</v>
      </c>
      <c r="AA403" s="2">
        <v>959012</v>
      </c>
    </row>
    <row r="404" spans="22:27">
      <c r="V404" s="2">
        <v>102040201</v>
      </c>
      <c r="W404" s="1" t="s">
        <v>232</v>
      </c>
      <c r="X404" s="2">
        <v>14</v>
      </c>
      <c r="Y404" s="1" t="s">
        <v>1558</v>
      </c>
      <c r="Z404" s="1" t="s">
        <v>1386</v>
      </c>
      <c r="AA404" s="2">
        <v>959015</v>
      </c>
    </row>
    <row r="405" spans="22:27">
      <c r="V405" s="2">
        <v>102040301</v>
      </c>
      <c r="W405" s="1" t="s">
        <v>232</v>
      </c>
      <c r="X405" s="2">
        <v>14</v>
      </c>
      <c r="Y405" s="1" t="s">
        <v>1558</v>
      </c>
      <c r="Z405" s="1" t="s">
        <v>1387</v>
      </c>
      <c r="AA405" s="2">
        <v>959012</v>
      </c>
    </row>
    <row r="406" spans="22:27">
      <c r="V406" s="2">
        <v>102040302</v>
      </c>
      <c r="W406" s="1" t="s">
        <v>232</v>
      </c>
      <c r="X406" s="2">
        <v>14</v>
      </c>
      <c r="Y406" s="1" t="s">
        <v>1558</v>
      </c>
      <c r="Z406" s="1" t="s">
        <v>1410</v>
      </c>
      <c r="AA406" s="2">
        <v>959012</v>
      </c>
    </row>
    <row r="407" spans="22:27">
      <c r="V407" s="2">
        <v>102040401</v>
      </c>
      <c r="W407" s="1" t="s">
        <v>232</v>
      </c>
      <c r="X407" s="2">
        <v>14</v>
      </c>
      <c r="Y407" s="1" t="s">
        <v>1558</v>
      </c>
      <c r="Z407" s="1" t="s">
        <v>1388</v>
      </c>
      <c r="AA407" s="2">
        <v>959018</v>
      </c>
    </row>
    <row r="408" spans="22:27">
      <c r="V408" s="2">
        <v>102050000</v>
      </c>
      <c r="W408" s="1" t="s">
        <v>232</v>
      </c>
      <c r="X408" s="2">
        <v>14</v>
      </c>
      <c r="Y408" s="1" t="s">
        <v>1558</v>
      </c>
      <c r="Z408" s="1" t="s">
        <v>1412</v>
      </c>
      <c r="AA408" s="2">
        <v>959132</v>
      </c>
    </row>
    <row r="409" spans="22:27">
      <c r="V409" s="2">
        <v>102050101</v>
      </c>
      <c r="W409" s="1" t="s">
        <v>232</v>
      </c>
      <c r="X409" s="2">
        <v>14</v>
      </c>
      <c r="Y409" s="1" t="s">
        <v>1558</v>
      </c>
      <c r="Z409" s="1" t="s">
        <v>1413</v>
      </c>
      <c r="AA409" s="2">
        <v>959132</v>
      </c>
    </row>
    <row r="410" spans="22:27">
      <c r="V410" s="2">
        <v>102050102</v>
      </c>
      <c r="W410" s="1" t="s">
        <v>232</v>
      </c>
      <c r="X410" s="2">
        <v>14</v>
      </c>
      <c r="Y410" s="1" t="s">
        <v>1558</v>
      </c>
      <c r="Z410" s="1" t="s">
        <v>1414</v>
      </c>
      <c r="AA410" s="2">
        <v>959016</v>
      </c>
    </row>
    <row r="411" spans="22:27">
      <c r="V411" s="2">
        <v>102050103</v>
      </c>
      <c r="W411" s="1" t="s">
        <v>232</v>
      </c>
      <c r="X411" s="2">
        <v>14</v>
      </c>
      <c r="Y411" s="1" t="s">
        <v>1558</v>
      </c>
      <c r="Z411" s="1" t="s">
        <v>1415</v>
      </c>
      <c r="AA411" s="2">
        <v>959017</v>
      </c>
    </row>
    <row r="412" spans="22:27">
      <c r="V412" s="2">
        <v>102050201</v>
      </c>
      <c r="W412" s="1" t="s">
        <v>232</v>
      </c>
      <c r="X412" s="2">
        <v>14</v>
      </c>
      <c r="Y412" s="1" t="s">
        <v>1558</v>
      </c>
      <c r="Z412" s="1" t="s">
        <v>1282</v>
      </c>
      <c r="AA412" s="2">
        <v>959132</v>
      </c>
    </row>
    <row r="413" spans="22:27">
      <c r="V413" s="2">
        <v>102050301</v>
      </c>
      <c r="W413" s="1" t="s">
        <v>232</v>
      </c>
      <c r="X413" s="2">
        <v>14</v>
      </c>
      <c r="Y413" s="1" t="s">
        <v>1558</v>
      </c>
      <c r="Z413" s="1" t="s">
        <v>1283</v>
      </c>
      <c r="AA413" s="2">
        <v>959132</v>
      </c>
    </row>
    <row r="414" spans="22:27">
      <c r="V414" s="2">
        <v>102050302</v>
      </c>
      <c r="W414" s="1" t="s">
        <v>232</v>
      </c>
      <c r="X414" s="2">
        <v>14</v>
      </c>
      <c r="Y414" s="1" t="s">
        <v>1558</v>
      </c>
      <c r="Z414" s="1" t="s">
        <v>1284</v>
      </c>
      <c r="AA414" s="2">
        <v>959132</v>
      </c>
    </row>
    <row r="415" spans="22:27">
      <c r="V415" s="2">
        <v>102060000</v>
      </c>
      <c r="W415" s="1" t="s">
        <v>232</v>
      </c>
      <c r="X415" s="2">
        <v>14</v>
      </c>
      <c r="Y415" s="1" t="s">
        <v>1558</v>
      </c>
      <c r="Z415" s="1" t="s">
        <v>1285</v>
      </c>
      <c r="AA415" s="2">
        <v>959132</v>
      </c>
    </row>
    <row r="416" spans="22:27">
      <c r="V416" s="2">
        <v>102060101</v>
      </c>
      <c r="W416" s="1" t="s">
        <v>232</v>
      </c>
      <c r="X416" s="2">
        <v>14</v>
      </c>
      <c r="Y416" s="1" t="s">
        <v>1558</v>
      </c>
      <c r="Z416" s="1" t="s">
        <v>1286</v>
      </c>
      <c r="AA416" s="2">
        <v>959141</v>
      </c>
    </row>
    <row r="417" spans="22:27">
      <c r="V417" s="2">
        <v>102060102</v>
      </c>
      <c r="W417" s="1" t="s">
        <v>232</v>
      </c>
      <c r="X417" s="2">
        <v>14</v>
      </c>
      <c r="Y417" s="1" t="s">
        <v>1558</v>
      </c>
      <c r="Z417" s="1" t="s">
        <v>1287</v>
      </c>
      <c r="AA417" s="2">
        <v>959140</v>
      </c>
    </row>
    <row r="418" spans="22:27">
      <c r="V418" s="2">
        <v>102060201</v>
      </c>
      <c r="W418" s="1" t="s">
        <v>232</v>
      </c>
      <c r="X418" s="2">
        <v>14</v>
      </c>
      <c r="Y418" s="1" t="s">
        <v>1558</v>
      </c>
      <c r="Z418" s="1" t="s">
        <v>1288</v>
      </c>
      <c r="AA418" s="2">
        <v>959143</v>
      </c>
    </row>
    <row r="419" spans="22:27">
      <c r="V419" s="2">
        <v>102060301</v>
      </c>
      <c r="W419" s="1" t="s">
        <v>232</v>
      </c>
      <c r="X419" s="2">
        <v>14</v>
      </c>
      <c r="Y419" s="1" t="s">
        <v>1558</v>
      </c>
      <c r="Z419" s="1" t="s">
        <v>1289</v>
      </c>
      <c r="AA419" s="2">
        <v>959143</v>
      </c>
    </row>
    <row r="420" spans="22:27">
      <c r="V420" s="2">
        <v>102080000</v>
      </c>
      <c r="W420" s="1" t="s">
        <v>232</v>
      </c>
      <c r="X420" s="2">
        <v>14</v>
      </c>
      <c r="Y420" s="1" t="s">
        <v>1558</v>
      </c>
      <c r="Z420" s="1" t="s">
        <v>233</v>
      </c>
      <c r="AA420" s="2">
        <v>959149</v>
      </c>
    </row>
    <row r="421" spans="22:27">
      <c r="V421" s="2">
        <v>102080101</v>
      </c>
      <c r="W421" s="1" t="s">
        <v>232</v>
      </c>
      <c r="X421" s="2">
        <v>14</v>
      </c>
      <c r="Y421" s="1" t="s">
        <v>1558</v>
      </c>
      <c r="Z421" s="1" t="s">
        <v>1290</v>
      </c>
      <c r="AA421" s="2">
        <v>959151</v>
      </c>
    </row>
    <row r="422" spans="22:27">
      <c r="V422" s="2">
        <v>102080201</v>
      </c>
      <c r="W422" s="1" t="s">
        <v>232</v>
      </c>
      <c r="X422" s="2">
        <v>14</v>
      </c>
      <c r="Y422" s="1" t="s">
        <v>1558</v>
      </c>
      <c r="Z422" s="1" t="s">
        <v>1291</v>
      </c>
      <c r="AA422" s="2">
        <v>959151</v>
      </c>
    </row>
    <row r="423" spans="22:27">
      <c r="V423" s="2">
        <v>102080301</v>
      </c>
      <c r="W423" s="1" t="s">
        <v>232</v>
      </c>
      <c r="X423" s="2">
        <v>14</v>
      </c>
      <c r="Y423" s="1" t="s">
        <v>1558</v>
      </c>
      <c r="Z423" s="1" t="s">
        <v>1292</v>
      </c>
      <c r="AA423" s="2">
        <v>959152</v>
      </c>
    </row>
    <row r="424" spans="22:27">
      <c r="V424" s="2">
        <v>102080302</v>
      </c>
      <c r="W424" s="1" t="s">
        <v>232</v>
      </c>
      <c r="X424" s="2">
        <v>14</v>
      </c>
      <c r="Y424" s="1" t="s">
        <v>1558</v>
      </c>
      <c r="Z424" s="1" t="s">
        <v>1293</v>
      </c>
      <c r="AA424" s="2">
        <v>959153</v>
      </c>
    </row>
    <row r="425" spans="22:27">
      <c r="V425" s="2">
        <v>102090000</v>
      </c>
      <c r="W425" s="1" t="s">
        <v>232</v>
      </c>
      <c r="X425" s="2">
        <v>14</v>
      </c>
      <c r="Y425" s="1" t="s">
        <v>1558</v>
      </c>
      <c r="Z425" s="1" t="s">
        <v>1294</v>
      </c>
      <c r="AA425" s="2">
        <v>959158</v>
      </c>
    </row>
    <row r="426" spans="22:27">
      <c r="V426" s="2">
        <v>102090101</v>
      </c>
      <c r="W426" s="1" t="s">
        <v>232</v>
      </c>
      <c r="X426" s="2">
        <v>14</v>
      </c>
      <c r="Y426" s="1" t="s">
        <v>1558</v>
      </c>
      <c r="Z426" s="1" t="s">
        <v>1295</v>
      </c>
      <c r="AA426" s="2">
        <v>959156</v>
      </c>
    </row>
    <row r="427" spans="22:27">
      <c r="V427" s="2">
        <v>102090102</v>
      </c>
      <c r="W427" s="1" t="s">
        <v>232</v>
      </c>
      <c r="X427" s="2">
        <v>14</v>
      </c>
      <c r="Y427" s="1" t="s">
        <v>1558</v>
      </c>
      <c r="Z427" s="1" t="s">
        <v>1296</v>
      </c>
      <c r="AA427" s="2">
        <v>959154</v>
      </c>
    </row>
    <row r="428" spans="22:27">
      <c r="V428" s="2">
        <v>102090201</v>
      </c>
      <c r="W428" s="1" t="s">
        <v>232</v>
      </c>
      <c r="X428" s="2">
        <v>14</v>
      </c>
      <c r="Y428" s="1" t="s">
        <v>1558</v>
      </c>
      <c r="Z428" s="1" t="s">
        <v>1297</v>
      </c>
      <c r="AA428" s="2">
        <v>959158</v>
      </c>
    </row>
    <row r="429" spans="22:27">
      <c r="V429" s="2">
        <v>102100000</v>
      </c>
      <c r="W429" s="1" t="s">
        <v>232</v>
      </c>
      <c r="X429" s="2">
        <v>14</v>
      </c>
      <c r="Y429" s="1" t="s">
        <v>1558</v>
      </c>
      <c r="Z429" s="1" t="s">
        <v>1298</v>
      </c>
      <c r="AA429" s="2">
        <v>959160</v>
      </c>
    </row>
    <row r="430" spans="22:27">
      <c r="V430" s="2">
        <v>102100101</v>
      </c>
      <c r="W430" s="1" t="s">
        <v>232</v>
      </c>
      <c r="X430" s="2">
        <v>14</v>
      </c>
      <c r="Y430" s="1" t="s">
        <v>1558</v>
      </c>
      <c r="Z430" s="1" t="s">
        <v>1299</v>
      </c>
      <c r="AA430" s="2">
        <v>959161</v>
      </c>
    </row>
    <row r="431" spans="22:27">
      <c r="V431" s="2">
        <v>102100102</v>
      </c>
      <c r="W431" s="1" t="s">
        <v>232</v>
      </c>
      <c r="X431" s="2">
        <v>14</v>
      </c>
      <c r="Y431" s="1" t="s">
        <v>1558</v>
      </c>
      <c r="Z431" s="1" t="s">
        <v>1300</v>
      </c>
      <c r="AA431" s="2">
        <v>959161</v>
      </c>
    </row>
    <row r="432" spans="22:27">
      <c r="V432" s="2">
        <v>102110000</v>
      </c>
      <c r="W432" s="1" t="s">
        <v>232</v>
      </c>
      <c r="X432" s="2">
        <v>14</v>
      </c>
      <c r="Y432" s="1" t="s">
        <v>1558</v>
      </c>
      <c r="Z432" s="1" t="s">
        <v>1301</v>
      </c>
      <c r="AA432" s="2">
        <v>959162</v>
      </c>
    </row>
    <row r="433" spans="22:27">
      <c r="V433" s="2">
        <v>102110101</v>
      </c>
      <c r="W433" s="1" t="s">
        <v>232</v>
      </c>
      <c r="X433" s="2">
        <v>14</v>
      </c>
      <c r="Y433" s="1" t="s">
        <v>1558</v>
      </c>
      <c r="Z433" s="1" t="s">
        <v>1302</v>
      </c>
      <c r="AA433" s="2">
        <v>959162</v>
      </c>
    </row>
    <row r="434" spans="22:27">
      <c r="V434" s="2">
        <v>102110102</v>
      </c>
      <c r="W434" s="1" t="s">
        <v>232</v>
      </c>
      <c r="X434" s="2">
        <v>14</v>
      </c>
      <c r="Y434" s="1" t="s">
        <v>1558</v>
      </c>
      <c r="Z434" s="1" t="s">
        <v>1303</v>
      </c>
      <c r="AA434" s="2">
        <v>959162</v>
      </c>
    </row>
    <row r="435" spans="22:27">
      <c r="V435" s="2">
        <v>102110201</v>
      </c>
      <c r="W435" s="1" t="s">
        <v>232</v>
      </c>
      <c r="X435" s="2">
        <v>14</v>
      </c>
      <c r="Y435" s="1" t="s">
        <v>1558</v>
      </c>
      <c r="Z435" s="1" t="s">
        <v>1304</v>
      </c>
      <c r="AA435" s="2">
        <v>959164</v>
      </c>
    </row>
    <row r="436" spans="22:27">
      <c r="V436" s="2">
        <v>102070000</v>
      </c>
      <c r="W436" s="1" t="s">
        <v>232</v>
      </c>
      <c r="X436" s="2">
        <v>13</v>
      </c>
      <c r="Y436" s="1" t="s">
        <v>1559</v>
      </c>
      <c r="Z436" s="1" t="s">
        <v>335</v>
      </c>
      <c r="AA436" s="2">
        <v>959020</v>
      </c>
    </row>
    <row r="437" spans="22:27">
      <c r="V437" s="2">
        <v>102070101</v>
      </c>
      <c r="W437" s="1" t="s">
        <v>232</v>
      </c>
      <c r="X437" s="2">
        <v>13</v>
      </c>
      <c r="Y437" s="1" t="s">
        <v>1559</v>
      </c>
      <c r="Z437" s="1" t="s">
        <v>1416</v>
      </c>
      <c r="AA437" s="2">
        <v>959021</v>
      </c>
    </row>
    <row r="438" spans="22:27">
      <c r="V438" s="2">
        <v>102070102</v>
      </c>
      <c r="W438" s="1" t="s">
        <v>232</v>
      </c>
      <c r="X438" s="2">
        <v>13</v>
      </c>
      <c r="Y438" s="1" t="s">
        <v>1559</v>
      </c>
      <c r="Z438" s="1" t="s">
        <v>1417</v>
      </c>
      <c r="AA438" s="2">
        <v>959022</v>
      </c>
    </row>
    <row r="439" spans="22:27">
      <c r="V439" s="2">
        <v>102070201</v>
      </c>
      <c r="W439" s="1" t="s">
        <v>232</v>
      </c>
      <c r="X439" s="2">
        <v>13</v>
      </c>
      <c r="Y439" s="1" t="s">
        <v>1559</v>
      </c>
      <c r="Z439" s="1" t="s">
        <v>1418</v>
      </c>
      <c r="AA439" s="2">
        <v>959025</v>
      </c>
    </row>
    <row r="440" spans="22:27">
      <c r="V440" s="2">
        <v>102070301</v>
      </c>
      <c r="W440" s="1" t="s">
        <v>232</v>
      </c>
      <c r="X440" s="2">
        <v>13</v>
      </c>
      <c r="Y440" s="1" t="s">
        <v>1559</v>
      </c>
      <c r="Z440" s="1" t="s">
        <v>1419</v>
      </c>
      <c r="AA440" s="2">
        <v>959026</v>
      </c>
    </row>
    <row r="441" spans="22:27">
      <c r="V441" s="2">
        <v>102070302</v>
      </c>
      <c r="W441" s="1" t="s">
        <v>232</v>
      </c>
      <c r="X441" s="2">
        <v>13</v>
      </c>
      <c r="Y441" s="1" t="s">
        <v>1559</v>
      </c>
      <c r="Z441" s="1" t="s">
        <v>1420</v>
      </c>
      <c r="AA441" s="2">
        <v>959026</v>
      </c>
    </row>
    <row r="442" spans="22:27">
      <c r="V442" s="2">
        <v>102070401</v>
      </c>
      <c r="W442" s="1" t="s">
        <v>232</v>
      </c>
      <c r="X442" s="2">
        <v>13</v>
      </c>
      <c r="Y442" s="1" t="s">
        <v>1559</v>
      </c>
      <c r="Z442" s="1" t="s">
        <v>1389</v>
      </c>
      <c r="AA442" s="2">
        <v>959028</v>
      </c>
    </row>
    <row r="443" spans="22:27">
      <c r="V443" s="2">
        <v>102070501</v>
      </c>
      <c r="W443" s="1" t="s">
        <v>232</v>
      </c>
      <c r="X443" s="2">
        <v>13</v>
      </c>
      <c r="Y443" s="1" t="s">
        <v>1559</v>
      </c>
      <c r="Z443" s="1" t="s">
        <v>1390</v>
      </c>
      <c r="AA443" s="2">
        <v>959032</v>
      </c>
    </row>
    <row r="444" spans="22:27">
      <c r="V444" s="2">
        <v>102070601</v>
      </c>
      <c r="W444" s="1" t="s">
        <v>232</v>
      </c>
      <c r="X444" s="2">
        <v>13</v>
      </c>
      <c r="Y444" s="1" t="s">
        <v>1559</v>
      </c>
      <c r="Z444" s="1" t="s">
        <v>1391</v>
      </c>
      <c r="AA444" s="2">
        <v>959029</v>
      </c>
    </row>
    <row r="445" spans="22:27">
      <c r="V445" s="2">
        <v>103000000</v>
      </c>
      <c r="W445" s="1" t="s">
        <v>232</v>
      </c>
      <c r="X445" s="2">
        <v>14</v>
      </c>
      <c r="Y445" s="1" t="s">
        <v>1560</v>
      </c>
      <c r="Z445" s="1" t="s">
        <v>1443</v>
      </c>
      <c r="AA445" s="2">
        <v>959166</v>
      </c>
    </row>
    <row r="446" spans="22:27">
      <c r="V446" s="2">
        <v>103010000</v>
      </c>
      <c r="W446" s="1" t="s">
        <v>232</v>
      </c>
      <c r="X446" s="2">
        <v>14</v>
      </c>
      <c r="Y446" s="1" t="s">
        <v>1560</v>
      </c>
      <c r="Z446" s="1" t="s">
        <v>1444</v>
      </c>
      <c r="AA446" s="2">
        <v>959053</v>
      </c>
    </row>
    <row r="447" spans="22:27">
      <c r="V447" s="2">
        <v>103010101</v>
      </c>
      <c r="W447" s="1" t="s">
        <v>232</v>
      </c>
      <c r="X447" s="2">
        <v>14</v>
      </c>
      <c r="Y447" s="1" t="s">
        <v>1560</v>
      </c>
      <c r="Z447" s="1" t="s">
        <v>1445</v>
      </c>
      <c r="AA447" s="2">
        <v>959054</v>
      </c>
    </row>
    <row r="448" spans="22:27">
      <c r="V448" s="2">
        <v>103010102</v>
      </c>
      <c r="W448" s="1" t="s">
        <v>232</v>
      </c>
      <c r="X448" s="2">
        <v>14</v>
      </c>
      <c r="Y448" s="1" t="s">
        <v>1560</v>
      </c>
      <c r="Z448" s="1" t="s">
        <v>1446</v>
      </c>
      <c r="AA448" s="2">
        <v>959053</v>
      </c>
    </row>
    <row r="449" spans="22:27">
      <c r="V449" s="2">
        <v>103010201</v>
      </c>
      <c r="W449" s="1" t="s">
        <v>232</v>
      </c>
      <c r="X449" s="2">
        <v>14</v>
      </c>
      <c r="Y449" s="1" t="s">
        <v>1560</v>
      </c>
      <c r="Z449" s="1" t="s">
        <v>1447</v>
      </c>
      <c r="AA449" s="2">
        <v>959168</v>
      </c>
    </row>
    <row r="450" spans="22:27">
      <c r="V450" s="2">
        <v>103010202</v>
      </c>
      <c r="W450" s="1" t="s">
        <v>232</v>
      </c>
      <c r="X450" s="2">
        <v>14</v>
      </c>
      <c r="Y450" s="1" t="s">
        <v>1560</v>
      </c>
      <c r="Z450" s="1" t="s">
        <v>1448</v>
      </c>
      <c r="AA450" s="2">
        <v>959168</v>
      </c>
    </row>
    <row r="451" spans="22:27">
      <c r="V451" s="2">
        <v>103020000</v>
      </c>
      <c r="W451" s="1" t="s">
        <v>232</v>
      </c>
      <c r="X451" s="2">
        <v>14</v>
      </c>
      <c r="Y451" s="1" t="s">
        <v>1560</v>
      </c>
      <c r="Z451" s="1" t="s">
        <v>1449</v>
      </c>
      <c r="AA451" s="2">
        <v>959060</v>
      </c>
    </row>
    <row r="452" spans="22:27">
      <c r="V452" s="2">
        <v>103020101</v>
      </c>
      <c r="W452" s="1" t="s">
        <v>232</v>
      </c>
      <c r="X452" s="2">
        <v>14</v>
      </c>
      <c r="Y452" s="1" t="s">
        <v>1560</v>
      </c>
      <c r="Z452" s="1" t="s">
        <v>1450</v>
      </c>
      <c r="AA452" s="2">
        <v>959061</v>
      </c>
    </row>
    <row r="453" spans="22:27">
      <c r="V453" s="2">
        <v>103020102</v>
      </c>
      <c r="W453" s="1" t="s">
        <v>232</v>
      </c>
      <c r="X453" s="2">
        <v>14</v>
      </c>
      <c r="Y453" s="1" t="s">
        <v>1560</v>
      </c>
      <c r="Z453" s="1" t="s">
        <v>1451</v>
      </c>
      <c r="AA453" s="2">
        <v>959062</v>
      </c>
    </row>
    <row r="454" spans="22:27">
      <c r="V454" s="2">
        <v>103020103</v>
      </c>
      <c r="W454" s="1" t="s">
        <v>232</v>
      </c>
      <c r="X454" s="2">
        <v>14</v>
      </c>
      <c r="Y454" s="1" t="s">
        <v>1560</v>
      </c>
      <c r="Z454" s="1" t="s">
        <v>1452</v>
      </c>
      <c r="AA454" s="2">
        <v>959065</v>
      </c>
    </row>
    <row r="455" spans="22:27">
      <c r="V455" s="2">
        <v>103020104</v>
      </c>
      <c r="W455" s="1" t="s">
        <v>232</v>
      </c>
      <c r="X455" s="2">
        <v>14</v>
      </c>
      <c r="Y455" s="1" t="s">
        <v>1560</v>
      </c>
      <c r="Z455" s="1" t="s">
        <v>1453</v>
      </c>
      <c r="AA455" s="2">
        <v>959066</v>
      </c>
    </row>
    <row r="456" spans="22:27">
      <c r="V456" s="2">
        <v>103020105</v>
      </c>
      <c r="W456" s="1" t="s">
        <v>232</v>
      </c>
      <c r="X456" s="2">
        <v>14</v>
      </c>
      <c r="Y456" s="1" t="s">
        <v>1560</v>
      </c>
      <c r="Z456" s="1" t="s">
        <v>1454</v>
      </c>
      <c r="AA456" s="2">
        <v>959063</v>
      </c>
    </row>
    <row r="457" spans="22:27">
      <c r="V457" s="2">
        <v>103020201</v>
      </c>
      <c r="W457" s="1" t="s">
        <v>232</v>
      </c>
      <c r="X457" s="2">
        <v>14</v>
      </c>
      <c r="Y457" s="1" t="s">
        <v>1560</v>
      </c>
      <c r="Z457" s="1" t="s">
        <v>1455</v>
      </c>
      <c r="AA457" s="2">
        <v>959067</v>
      </c>
    </row>
    <row r="458" spans="22:27">
      <c r="V458" s="2">
        <v>103030000</v>
      </c>
      <c r="W458" s="1" t="s">
        <v>232</v>
      </c>
      <c r="X458" s="2">
        <v>14</v>
      </c>
      <c r="Y458" s="1" t="s">
        <v>1560</v>
      </c>
      <c r="Z458" s="1" t="s">
        <v>1456</v>
      </c>
      <c r="AA458" s="2">
        <v>959058</v>
      </c>
    </row>
    <row r="459" spans="22:27">
      <c r="V459" s="2">
        <v>103030101</v>
      </c>
      <c r="W459" s="1" t="s">
        <v>232</v>
      </c>
      <c r="X459" s="2">
        <v>14</v>
      </c>
      <c r="Y459" s="1" t="s">
        <v>1560</v>
      </c>
      <c r="Z459" s="1" t="s">
        <v>1457</v>
      </c>
      <c r="AA459" s="2">
        <v>959170</v>
      </c>
    </row>
    <row r="460" spans="22:27">
      <c r="V460" s="2">
        <v>103030102</v>
      </c>
      <c r="W460" s="1" t="s">
        <v>232</v>
      </c>
      <c r="X460" s="2">
        <v>14</v>
      </c>
      <c r="Y460" s="1" t="s">
        <v>1560</v>
      </c>
      <c r="Z460" s="1" t="s">
        <v>1458</v>
      </c>
      <c r="AA460" s="2">
        <v>959170</v>
      </c>
    </row>
    <row r="461" spans="22:27">
      <c r="V461" s="2">
        <v>103040000</v>
      </c>
      <c r="W461" s="1" t="s">
        <v>232</v>
      </c>
      <c r="X461" s="2">
        <v>14</v>
      </c>
      <c r="Y461" s="1" t="s">
        <v>1560</v>
      </c>
      <c r="Z461" s="1" t="s">
        <v>1459</v>
      </c>
      <c r="AA461" s="2">
        <v>959171</v>
      </c>
    </row>
    <row r="462" spans="22:27">
      <c r="V462" s="2">
        <v>103040101</v>
      </c>
      <c r="W462" s="1" t="s">
        <v>232</v>
      </c>
      <c r="X462" s="2">
        <v>14</v>
      </c>
      <c r="Y462" s="1" t="s">
        <v>1560</v>
      </c>
      <c r="Z462" s="1" t="s">
        <v>1460</v>
      </c>
      <c r="AA462" s="2">
        <v>959172</v>
      </c>
    </row>
    <row r="463" spans="22:27">
      <c r="V463" s="2">
        <v>103040102</v>
      </c>
      <c r="W463" s="1" t="s">
        <v>232</v>
      </c>
      <c r="X463" s="2">
        <v>14</v>
      </c>
      <c r="Y463" s="1" t="s">
        <v>1560</v>
      </c>
      <c r="Z463" s="1" t="s">
        <v>1461</v>
      </c>
      <c r="AA463" s="2">
        <v>959172</v>
      </c>
    </row>
    <row r="464" spans="22:27">
      <c r="V464" s="2">
        <v>103040103</v>
      </c>
      <c r="W464" s="1" t="s">
        <v>232</v>
      </c>
      <c r="X464" s="2">
        <v>14</v>
      </c>
      <c r="Y464" s="1" t="s">
        <v>1560</v>
      </c>
      <c r="Z464" s="1" t="s">
        <v>1462</v>
      </c>
      <c r="AA464" s="2">
        <v>959173</v>
      </c>
    </row>
    <row r="465" spans="22:27">
      <c r="V465" s="2">
        <v>103050000</v>
      </c>
      <c r="W465" s="1" t="s">
        <v>232</v>
      </c>
      <c r="X465" s="2">
        <v>14</v>
      </c>
      <c r="Y465" s="1" t="s">
        <v>1560</v>
      </c>
      <c r="Z465" s="1" t="s">
        <v>1463</v>
      </c>
      <c r="AA465" s="2">
        <v>959176</v>
      </c>
    </row>
    <row r="466" spans="22:27">
      <c r="V466" s="2">
        <v>103050101</v>
      </c>
      <c r="W466" s="1" t="s">
        <v>232</v>
      </c>
      <c r="X466" s="2">
        <v>14</v>
      </c>
      <c r="Y466" s="1" t="s">
        <v>1560</v>
      </c>
      <c r="Z466" s="1" t="s">
        <v>1464</v>
      </c>
      <c r="AA466" s="2">
        <v>959176</v>
      </c>
    </row>
    <row r="467" spans="22:27">
      <c r="V467" s="2">
        <v>103050102</v>
      </c>
      <c r="W467" s="1" t="s">
        <v>232</v>
      </c>
      <c r="X467" s="2">
        <v>14</v>
      </c>
      <c r="Y467" s="1" t="s">
        <v>1560</v>
      </c>
      <c r="Z467" s="1" t="s">
        <v>1465</v>
      </c>
      <c r="AA467" s="2">
        <v>959178</v>
      </c>
    </row>
    <row r="468" spans="22:27">
      <c r="V468" s="2">
        <v>103050103</v>
      </c>
      <c r="W468" s="1" t="s">
        <v>232</v>
      </c>
      <c r="X468" s="2">
        <v>14</v>
      </c>
      <c r="Y468" s="1" t="s">
        <v>1560</v>
      </c>
      <c r="Z468" s="1" t="s">
        <v>1466</v>
      </c>
      <c r="AA468" s="2">
        <v>959178</v>
      </c>
    </row>
    <row r="469" spans="22:27">
      <c r="V469" s="2">
        <v>103060000</v>
      </c>
      <c r="W469" s="1" t="s">
        <v>232</v>
      </c>
      <c r="X469" s="2">
        <v>14</v>
      </c>
      <c r="Y469" s="1" t="s">
        <v>1560</v>
      </c>
      <c r="Z469" s="1" t="s">
        <v>1467</v>
      </c>
      <c r="AA469" s="2">
        <v>959180</v>
      </c>
    </row>
    <row r="470" spans="22:27">
      <c r="V470" s="2">
        <v>103060101</v>
      </c>
      <c r="W470" s="1" t="s">
        <v>232</v>
      </c>
      <c r="X470" s="2">
        <v>14</v>
      </c>
      <c r="Y470" s="1" t="s">
        <v>1560</v>
      </c>
      <c r="Z470" s="1" t="s">
        <v>1468</v>
      </c>
      <c r="AA470" s="2">
        <v>959180</v>
      </c>
    </row>
    <row r="471" spans="22:27">
      <c r="V471" s="2">
        <v>103060102</v>
      </c>
      <c r="W471" s="1" t="s">
        <v>232</v>
      </c>
      <c r="X471" s="2">
        <v>14</v>
      </c>
      <c r="Y471" s="1" t="s">
        <v>1560</v>
      </c>
      <c r="Z471" s="1" t="s">
        <v>1469</v>
      </c>
      <c r="AA471" s="2">
        <v>959181</v>
      </c>
    </row>
    <row r="472" spans="22:27">
      <c r="V472" s="2">
        <v>103070000</v>
      </c>
      <c r="W472" s="1" t="s">
        <v>232</v>
      </c>
      <c r="X472" s="2">
        <v>14</v>
      </c>
      <c r="Y472" s="1" t="s">
        <v>1560</v>
      </c>
      <c r="Z472" s="1" t="s">
        <v>1305</v>
      </c>
      <c r="AA472" s="2">
        <v>959182</v>
      </c>
    </row>
    <row r="473" spans="22:27">
      <c r="V473" s="2">
        <v>103070101</v>
      </c>
      <c r="W473" s="1" t="s">
        <v>232</v>
      </c>
      <c r="X473" s="2">
        <v>14</v>
      </c>
      <c r="Y473" s="1" t="s">
        <v>1560</v>
      </c>
      <c r="Z473" s="1" t="s">
        <v>1421</v>
      </c>
      <c r="AA473" s="2">
        <v>959069</v>
      </c>
    </row>
    <row r="474" spans="22:27">
      <c r="V474" s="2">
        <v>103070102</v>
      </c>
      <c r="W474" s="1" t="s">
        <v>232</v>
      </c>
      <c r="X474" s="2">
        <v>14</v>
      </c>
      <c r="Y474" s="1" t="s">
        <v>1560</v>
      </c>
      <c r="Z474" s="1" t="s">
        <v>1392</v>
      </c>
      <c r="AA474" s="2">
        <v>959069</v>
      </c>
    </row>
    <row r="475" spans="22:27">
      <c r="V475" s="2">
        <v>103070201</v>
      </c>
      <c r="W475" s="1" t="s">
        <v>232</v>
      </c>
      <c r="X475" s="2">
        <v>14</v>
      </c>
      <c r="Y475" s="1" t="s">
        <v>1560</v>
      </c>
      <c r="Z475" s="1" t="s">
        <v>1393</v>
      </c>
      <c r="AA475" s="2">
        <v>959072</v>
      </c>
    </row>
    <row r="476" spans="22:27">
      <c r="V476" s="2">
        <v>103070301</v>
      </c>
      <c r="W476" s="1" t="s">
        <v>232</v>
      </c>
      <c r="X476" s="2">
        <v>14</v>
      </c>
      <c r="Y476" s="1" t="s">
        <v>1560</v>
      </c>
      <c r="Z476" s="1" t="s">
        <v>1422</v>
      </c>
      <c r="AA476" s="2">
        <v>959071</v>
      </c>
    </row>
    <row r="477" spans="22:27">
      <c r="V477" s="2">
        <v>103070302</v>
      </c>
      <c r="W477" s="1" t="s">
        <v>232</v>
      </c>
      <c r="X477" s="2">
        <v>14</v>
      </c>
      <c r="Y477" s="1" t="s">
        <v>1560</v>
      </c>
      <c r="Z477" s="1" t="s">
        <v>1306</v>
      </c>
      <c r="AA477" s="2">
        <v>959183</v>
      </c>
    </row>
    <row r="478" spans="22:27">
      <c r="V478" s="2">
        <v>103070303</v>
      </c>
      <c r="W478" s="1" t="s">
        <v>232</v>
      </c>
      <c r="X478" s="2">
        <v>14</v>
      </c>
      <c r="Y478" s="1" t="s">
        <v>1560</v>
      </c>
      <c r="Z478" s="1" t="s">
        <v>1307</v>
      </c>
      <c r="AA478" s="2">
        <v>959185</v>
      </c>
    </row>
    <row r="479" spans="22:27">
      <c r="V479" s="2">
        <v>103070304</v>
      </c>
      <c r="W479" s="1" t="s">
        <v>232</v>
      </c>
      <c r="X479" s="2">
        <v>14</v>
      </c>
      <c r="Y479" s="1" t="s">
        <v>1560</v>
      </c>
      <c r="Z479" s="1" t="s">
        <v>1308</v>
      </c>
      <c r="AA479" s="2">
        <v>959192</v>
      </c>
    </row>
    <row r="480" spans="22:27">
      <c r="V480" s="2">
        <v>103070401</v>
      </c>
      <c r="W480" s="1" t="s">
        <v>232</v>
      </c>
      <c r="X480" s="2">
        <v>14</v>
      </c>
      <c r="Y480" s="1" t="s">
        <v>1560</v>
      </c>
      <c r="Z480" s="1" t="s">
        <v>1423</v>
      </c>
      <c r="AA480" s="2">
        <v>959184</v>
      </c>
    </row>
    <row r="481" spans="22:27">
      <c r="V481" s="2">
        <v>103070501</v>
      </c>
      <c r="W481" s="1" t="s">
        <v>232</v>
      </c>
      <c r="X481" s="2">
        <v>14</v>
      </c>
      <c r="Y481" s="1" t="s">
        <v>1560</v>
      </c>
      <c r="Z481" s="1" t="s">
        <v>1309</v>
      </c>
      <c r="AA481" s="2">
        <v>959184</v>
      </c>
    </row>
    <row r="482" spans="22:27">
      <c r="V482" s="2">
        <v>103070601</v>
      </c>
      <c r="W482" s="1" t="s">
        <v>232</v>
      </c>
      <c r="X482" s="2">
        <v>14</v>
      </c>
      <c r="Y482" s="1" t="s">
        <v>1560</v>
      </c>
      <c r="Z482" s="1" t="s">
        <v>1310</v>
      </c>
      <c r="AA482" s="2">
        <v>959188</v>
      </c>
    </row>
    <row r="483" spans="22:27">
      <c r="V483" s="2">
        <v>103070602</v>
      </c>
      <c r="W483" s="1" t="s">
        <v>232</v>
      </c>
      <c r="X483" s="2">
        <v>14</v>
      </c>
      <c r="Y483" s="1" t="s">
        <v>1560</v>
      </c>
      <c r="Z483" s="1" t="s">
        <v>1311</v>
      </c>
      <c r="AA483" s="2">
        <v>959189</v>
      </c>
    </row>
    <row r="484" spans="22:27">
      <c r="V484" s="2">
        <v>103080000</v>
      </c>
      <c r="W484" s="1" t="s">
        <v>232</v>
      </c>
      <c r="X484" s="2">
        <v>14</v>
      </c>
      <c r="Y484" s="1" t="s">
        <v>1560</v>
      </c>
      <c r="Z484" s="1" t="s">
        <v>1312</v>
      </c>
      <c r="AA484" s="2">
        <v>959194</v>
      </c>
    </row>
    <row r="485" spans="22:27">
      <c r="V485" s="2">
        <v>103080101</v>
      </c>
      <c r="W485" s="1" t="s">
        <v>232</v>
      </c>
      <c r="X485" s="2">
        <v>14</v>
      </c>
      <c r="Y485" s="1" t="s">
        <v>1560</v>
      </c>
      <c r="Z485" s="1" t="s">
        <v>1313</v>
      </c>
      <c r="AA485" s="2">
        <v>959196</v>
      </c>
    </row>
    <row r="486" spans="22:27">
      <c r="V486" s="2">
        <v>103080102</v>
      </c>
      <c r="W486" s="1" t="s">
        <v>232</v>
      </c>
      <c r="X486" s="2">
        <v>14</v>
      </c>
      <c r="Y486" s="1" t="s">
        <v>1560</v>
      </c>
      <c r="Z486" s="1" t="s">
        <v>1314</v>
      </c>
      <c r="AA486" s="2">
        <v>959197</v>
      </c>
    </row>
    <row r="487" spans="22:27">
      <c r="V487" s="2">
        <v>103080201</v>
      </c>
      <c r="W487" s="1" t="s">
        <v>232</v>
      </c>
      <c r="X487" s="2">
        <v>14</v>
      </c>
      <c r="Y487" s="1" t="s">
        <v>1560</v>
      </c>
      <c r="Z487" s="1" t="s">
        <v>234</v>
      </c>
      <c r="AA487" s="2">
        <v>959199</v>
      </c>
    </row>
    <row r="488" spans="22:27">
      <c r="V488" s="2">
        <v>104000000</v>
      </c>
      <c r="W488" s="1" t="s">
        <v>232</v>
      </c>
      <c r="X488" s="2">
        <v>13</v>
      </c>
      <c r="Y488" s="1" t="s">
        <v>1561</v>
      </c>
      <c r="Z488" s="1" t="s">
        <v>1394</v>
      </c>
      <c r="AA488" s="2">
        <v>959098</v>
      </c>
    </row>
    <row r="489" spans="22:27">
      <c r="V489" s="2">
        <v>104010000</v>
      </c>
      <c r="W489" s="1" t="s">
        <v>232</v>
      </c>
      <c r="X489" s="2">
        <v>13</v>
      </c>
      <c r="Y489" s="1" t="s">
        <v>1562</v>
      </c>
      <c r="Z489" s="1" t="s">
        <v>338</v>
      </c>
      <c r="AA489" s="2">
        <v>959098</v>
      </c>
    </row>
    <row r="490" spans="22:27">
      <c r="V490" s="2">
        <v>104010101</v>
      </c>
      <c r="W490" s="1" t="s">
        <v>232</v>
      </c>
      <c r="X490" s="2">
        <v>13</v>
      </c>
      <c r="Y490" s="1" t="s">
        <v>1562</v>
      </c>
      <c r="Z490" s="1" t="s">
        <v>1395</v>
      </c>
      <c r="AA490" s="2">
        <v>959099</v>
      </c>
    </row>
    <row r="491" spans="22:27">
      <c r="V491" s="2">
        <v>104010201</v>
      </c>
      <c r="W491" s="1" t="s">
        <v>232</v>
      </c>
      <c r="X491" s="2">
        <v>13</v>
      </c>
      <c r="Y491" s="1" t="s">
        <v>1562</v>
      </c>
      <c r="Z491" s="1" t="s">
        <v>1396</v>
      </c>
      <c r="AA491" s="2">
        <v>959102</v>
      </c>
    </row>
    <row r="492" spans="22:27">
      <c r="V492" s="2">
        <v>104010301</v>
      </c>
      <c r="W492" s="1" t="s">
        <v>232</v>
      </c>
      <c r="X492" s="2">
        <v>13</v>
      </c>
      <c r="Y492" s="1" t="s">
        <v>1562</v>
      </c>
      <c r="Z492" s="1" t="s">
        <v>1397</v>
      </c>
      <c r="AA492" s="2">
        <v>959106</v>
      </c>
    </row>
    <row r="493" spans="22:27">
      <c r="V493" s="2">
        <v>104010401</v>
      </c>
      <c r="W493" s="1" t="s">
        <v>232</v>
      </c>
      <c r="X493" s="2">
        <v>13</v>
      </c>
      <c r="Y493" s="1" t="s">
        <v>1562</v>
      </c>
      <c r="Z493" s="1" t="s">
        <v>1398</v>
      </c>
      <c r="AA493" s="2">
        <v>959108</v>
      </c>
    </row>
    <row r="494" spans="22:27">
      <c r="V494" s="2">
        <v>104010402</v>
      </c>
      <c r="W494" s="1" t="s">
        <v>232</v>
      </c>
      <c r="X494" s="2">
        <v>13</v>
      </c>
      <c r="Y494" s="1" t="s">
        <v>1562</v>
      </c>
      <c r="Z494" s="1" t="s">
        <v>1399</v>
      </c>
      <c r="AA494" s="2">
        <v>959110</v>
      </c>
    </row>
    <row r="495" spans="22:27">
      <c r="V495" s="2">
        <v>104010501</v>
      </c>
      <c r="W495" s="1" t="s">
        <v>232</v>
      </c>
      <c r="X495" s="2">
        <v>13</v>
      </c>
      <c r="Y495" s="1" t="s">
        <v>1562</v>
      </c>
      <c r="Z495" s="1" t="s">
        <v>1400</v>
      </c>
      <c r="AA495" s="2">
        <v>959111</v>
      </c>
    </row>
    <row r="496" spans="22:27">
      <c r="V496" s="2">
        <v>104010601</v>
      </c>
      <c r="W496" s="1" t="s">
        <v>232</v>
      </c>
      <c r="X496" s="2">
        <v>13</v>
      </c>
      <c r="Y496" s="1" t="s">
        <v>1562</v>
      </c>
      <c r="Z496" s="1" t="s">
        <v>231</v>
      </c>
      <c r="AA496" s="2">
        <v>959115</v>
      </c>
    </row>
    <row r="497" spans="22:27">
      <c r="V497" s="2">
        <v>104010701</v>
      </c>
      <c r="W497" s="1" t="s">
        <v>232</v>
      </c>
      <c r="X497" s="2">
        <v>13</v>
      </c>
      <c r="Y497" s="1" t="s">
        <v>1562</v>
      </c>
      <c r="Z497" s="1" t="s">
        <v>222</v>
      </c>
      <c r="AA497" s="2">
        <v>959118</v>
      </c>
    </row>
    <row r="498" spans="22:27">
      <c r="V498" s="2">
        <v>104010801</v>
      </c>
      <c r="W498" s="1" t="s">
        <v>232</v>
      </c>
      <c r="X498" s="2">
        <v>13</v>
      </c>
      <c r="Y498" s="1" t="s">
        <v>1562</v>
      </c>
      <c r="Z498" s="1" t="s">
        <v>1401</v>
      </c>
      <c r="AA498" s="2">
        <v>959120</v>
      </c>
    </row>
    <row r="499" spans="22:27">
      <c r="V499" s="2">
        <v>104020000</v>
      </c>
      <c r="W499" s="1" t="s">
        <v>232</v>
      </c>
      <c r="X499" s="2">
        <v>13</v>
      </c>
      <c r="Y499" s="1" t="s">
        <v>1563</v>
      </c>
      <c r="Z499" s="1" t="s">
        <v>337</v>
      </c>
      <c r="AA499" s="2">
        <v>959081</v>
      </c>
    </row>
    <row r="500" spans="22:27">
      <c r="V500" s="2">
        <v>104020101</v>
      </c>
      <c r="W500" s="1" t="s">
        <v>232</v>
      </c>
      <c r="X500" s="2">
        <v>13</v>
      </c>
      <c r="Y500" s="1" t="s">
        <v>1563</v>
      </c>
      <c r="Z500" s="1" t="s">
        <v>1402</v>
      </c>
      <c r="AA500" s="2">
        <v>959082</v>
      </c>
    </row>
    <row r="501" spans="22:27">
      <c r="V501" s="2">
        <v>104020201</v>
      </c>
      <c r="W501" s="1" t="s">
        <v>232</v>
      </c>
      <c r="X501" s="2">
        <v>13</v>
      </c>
      <c r="Y501" s="1" t="s">
        <v>1563</v>
      </c>
      <c r="Z501" s="1" t="s">
        <v>1403</v>
      </c>
      <c r="AA501" s="2">
        <v>959085</v>
      </c>
    </row>
    <row r="502" spans="22:27">
      <c r="V502" s="2">
        <v>104020202</v>
      </c>
      <c r="W502" s="1" t="s">
        <v>232</v>
      </c>
      <c r="X502" s="2">
        <v>13</v>
      </c>
      <c r="Y502" s="1" t="s">
        <v>1563</v>
      </c>
      <c r="Z502" s="1" t="s">
        <v>1404</v>
      </c>
      <c r="AA502" s="2">
        <v>959086</v>
      </c>
    </row>
    <row r="503" spans="22:27">
      <c r="V503" s="2">
        <v>104020301</v>
      </c>
      <c r="W503" s="1" t="s">
        <v>232</v>
      </c>
      <c r="X503" s="2">
        <v>13</v>
      </c>
      <c r="Y503" s="1" t="s">
        <v>1563</v>
      </c>
      <c r="Z503" s="1" t="s">
        <v>1405</v>
      </c>
      <c r="AA503" s="2">
        <v>959087</v>
      </c>
    </row>
    <row r="504" spans="22:27">
      <c r="V504" s="2">
        <v>104020302</v>
      </c>
      <c r="W504" s="1" t="s">
        <v>232</v>
      </c>
      <c r="X504" s="2">
        <v>13</v>
      </c>
      <c r="Y504" s="1" t="s">
        <v>1563</v>
      </c>
      <c r="Z504" s="1" t="s">
        <v>1406</v>
      </c>
      <c r="AA504" s="2">
        <v>959089</v>
      </c>
    </row>
    <row r="505" spans="22:27">
      <c r="V505" s="2">
        <v>104020303</v>
      </c>
      <c r="W505" s="1" t="s">
        <v>232</v>
      </c>
      <c r="X505" s="2">
        <v>13</v>
      </c>
      <c r="Y505" s="1" t="s">
        <v>1563</v>
      </c>
      <c r="Z505" s="1" t="s">
        <v>1407</v>
      </c>
      <c r="AA505" s="2">
        <v>959091</v>
      </c>
    </row>
    <row r="506" spans="22:27">
      <c r="V506" s="2">
        <v>104020401</v>
      </c>
      <c r="W506" s="1" t="s">
        <v>232</v>
      </c>
      <c r="X506" s="2">
        <v>13</v>
      </c>
      <c r="Y506" s="1" t="s">
        <v>1563</v>
      </c>
      <c r="Z506" s="1" t="s">
        <v>1408</v>
      </c>
      <c r="AA506" s="2">
        <v>959092</v>
      </c>
    </row>
    <row r="507" spans="22:27">
      <c r="V507" s="2">
        <v>104020501</v>
      </c>
      <c r="W507" s="1" t="s">
        <v>232</v>
      </c>
      <c r="X507" s="2">
        <v>13</v>
      </c>
      <c r="Y507" s="1" t="s">
        <v>1563</v>
      </c>
      <c r="Z507" s="1" t="s">
        <v>1409</v>
      </c>
      <c r="AA507" s="2">
        <v>959095</v>
      </c>
    </row>
    <row r="508" spans="22:27">
      <c r="V508" s="2">
        <v>104030000</v>
      </c>
      <c r="W508" s="1" t="s">
        <v>232</v>
      </c>
      <c r="X508" s="2">
        <v>14</v>
      </c>
      <c r="Y508" s="1" t="s">
        <v>1564</v>
      </c>
      <c r="Z508" s="1" t="s">
        <v>340</v>
      </c>
      <c r="AA508" s="2">
        <v>959230</v>
      </c>
    </row>
    <row r="509" spans="22:27">
      <c r="V509" s="2">
        <v>104030101</v>
      </c>
      <c r="W509" s="1" t="s">
        <v>232</v>
      </c>
      <c r="X509" s="2">
        <v>14</v>
      </c>
      <c r="Y509" s="1" t="s">
        <v>1564</v>
      </c>
      <c r="Z509" s="1" t="s">
        <v>1315</v>
      </c>
      <c r="AA509" s="2">
        <v>959231</v>
      </c>
    </row>
    <row r="510" spans="22:27">
      <c r="V510" s="2">
        <v>104030201</v>
      </c>
      <c r="W510" s="1" t="s">
        <v>232</v>
      </c>
      <c r="X510" s="2">
        <v>14</v>
      </c>
      <c r="Y510" s="1" t="s">
        <v>1564</v>
      </c>
      <c r="Z510" s="1" t="s">
        <v>1316</v>
      </c>
      <c r="AA510" s="2">
        <v>959233</v>
      </c>
    </row>
    <row r="511" spans="22:27">
      <c r="V511" s="2">
        <v>104030301</v>
      </c>
      <c r="W511" s="1" t="s">
        <v>232</v>
      </c>
      <c r="X511" s="2">
        <v>14</v>
      </c>
      <c r="Y511" s="1" t="s">
        <v>1564</v>
      </c>
      <c r="Z511" s="1" t="s">
        <v>1317</v>
      </c>
      <c r="AA511" s="2">
        <v>959234</v>
      </c>
    </row>
    <row r="512" spans="22:27">
      <c r="V512" s="2">
        <v>104030401</v>
      </c>
      <c r="W512" s="1" t="s">
        <v>232</v>
      </c>
      <c r="X512" s="2">
        <v>14</v>
      </c>
      <c r="Y512" s="1" t="s">
        <v>1564</v>
      </c>
      <c r="Z512" s="1" t="s">
        <v>1318</v>
      </c>
      <c r="AA512" s="2">
        <v>959237</v>
      </c>
    </row>
    <row r="513" spans="22:27">
      <c r="V513" s="2">
        <v>104030501</v>
      </c>
      <c r="W513" s="1" t="s">
        <v>232</v>
      </c>
      <c r="X513" s="2">
        <v>14</v>
      </c>
      <c r="Y513" s="1" t="s">
        <v>1564</v>
      </c>
      <c r="Z513" s="1" t="s">
        <v>237</v>
      </c>
      <c r="AA513" s="2">
        <v>959238</v>
      </c>
    </row>
    <row r="514" spans="22:27">
      <c r="V514" s="2">
        <v>105000000</v>
      </c>
      <c r="W514" s="1" t="s">
        <v>232</v>
      </c>
      <c r="X514" s="2">
        <v>14</v>
      </c>
      <c r="Y514" s="1" t="s">
        <v>1565</v>
      </c>
      <c r="Z514" s="1" t="s">
        <v>1319</v>
      </c>
      <c r="AA514" s="2">
        <v>959202</v>
      </c>
    </row>
    <row r="515" spans="22:27">
      <c r="V515" s="2">
        <v>105010000</v>
      </c>
      <c r="W515" s="1" t="s">
        <v>232</v>
      </c>
      <c r="X515" s="2">
        <v>14</v>
      </c>
      <c r="Y515" s="1" t="s">
        <v>1565</v>
      </c>
      <c r="Z515" s="1" t="s">
        <v>235</v>
      </c>
      <c r="AA515" s="2">
        <v>959203</v>
      </c>
    </row>
    <row r="516" spans="22:27">
      <c r="V516" s="2">
        <v>105010101</v>
      </c>
      <c r="W516" s="1" t="s">
        <v>232</v>
      </c>
      <c r="X516" s="2">
        <v>14</v>
      </c>
      <c r="Y516" s="1" t="s">
        <v>1565</v>
      </c>
      <c r="Z516" s="1" t="s">
        <v>1320</v>
      </c>
      <c r="AA516" s="2">
        <v>959204</v>
      </c>
    </row>
    <row r="517" spans="22:27">
      <c r="V517" s="2">
        <v>105010102</v>
      </c>
      <c r="W517" s="1" t="s">
        <v>232</v>
      </c>
      <c r="X517" s="2">
        <v>14</v>
      </c>
      <c r="Y517" s="1" t="s">
        <v>1565</v>
      </c>
      <c r="Z517" s="1" t="s">
        <v>1321</v>
      </c>
      <c r="AA517" s="2">
        <v>959207</v>
      </c>
    </row>
    <row r="518" spans="22:27">
      <c r="V518" s="2">
        <v>105020000</v>
      </c>
      <c r="W518" s="1" t="s">
        <v>232</v>
      </c>
      <c r="X518" s="2">
        <v>14</v>
      </c>
      <c r="Y518" s="1" t="s">
        <v>1565</v>
      </c>
      <c r="Z518" s="1" t="s">
        <v>1322</v>
      </c>
      <c r="AA518" s="2">
        <v>959209</v>
      </c>
    </row>
    <row r="519" spans="22:27">
      <c r="V519" s="2">
        <v>105020101</v>
      </c>
      <c r="W519" s="1" t="s">
        <v>232</v>
      </c>
      <c r="X519" s="2">
        <v>14</v>
      </c>
      <c r="Y519" s="1" t="s">
        <v>1565</v>
      </c>
      <c r="Z519" s="1" t="s">
        <v>1323</v>
      </c>
      <c r="AA519" s="2">
        <v>959208</v>
      </c>
    </row>
    <row r="520" spans="22:27">
      <c r="V520" s="2">
        <v>105020201</v>
      </c>
      <c r="W520" s="1" t="s">
        <v>232</v>
      </c>
      <c r="X520" s="2">
        <v>14</v>
      </c>
      <c r="Y520" s="1" t="s">
        <v>1565</v>
      </c>
      <c r="Z520" s="1" t="s">
        <v>1324</v>
      </c>
      <c r="AA520" s="2">
        <v>959210</v>
      </c>
    </row>
    <row r="521" spans="22:27">
      <c r="V521" s="2">
        <v>105020301</v>
      </c>
      <c r="W521" s="1" t="s">
        <v>232</v>
      </c>
      <c r="X521" s="2">
        <v>14</v>
      </c>
      <c r="Y521" s="1" t="s">
        <v>1565</v>
      </c>
      <c r="Z521" s="1" t="s">
        <v>1325</v>
      </c>
      <c r="AA521" s="2">
        <v>959211</v>
      </c>
    </row>
    <row r="522" spans="22:27">
      <c r="V522" s="2">
        <v>105030000</v>
      </c>
      <c r="W522" s="1" t="s">
        <v>232</v>
      </c>
      <c r="X522" s="2">
        <v>14</v>
      </c>
      <c r="Y522" s="1" t="s">
        <v>1565</v>
      </c>
      <c r="Z522" s="1" t="s">
        <v>1326</v>
      </c>
      <c r="AA522" s="2">
        <v>959212</v>
      </c>
    </row>
    <row r="523" spans="22:27">
      <c r="V523" s="2">
        <v>105030101</v>
      </c>
      <c r="W523" s="1" t="s">
        <v>232</v>
      </c>
      <c r="X523" s="2">
        <v>14</v>
      </c>
      <c r="Y523" s="1" t="s">
        <v>1565</v>
      </c>
      <c r="Z523" s="1" t="s">
        <v>1327</v>
      </c>
      <c r="AA523" s="2">
        <v>959213</v>
      </c>
    </row>
    <row r="524" spans="22:27">
      <c r="V524" s="2">
        <v>105030102</v>
      </c>
      <c r="W524" s="1" t="s">
        <v>232</v>
      </c>
      <c r="X524" s="2">
        <v>14</v>
      </c>
      <c r="Y524" s="1" t="s">
        <v>1565</v>
      </c>
      <c r="Z524" s="1" t="s">
        <v>1328</v>
      </c>
      <c r="AA524" s="2">
        <v>959215</v>
      </c>
    </row>
    <row r="525" spans="22:27">
      <c r="V525" s="2">
        <v>105030103</v>
      </c>
      <c r="W525" s="1" t="s">
        <v>232</v>
      </c>
      <c r="X525" s="2">
        <v>14</v>
      </c>
      <c r="Y525" s="1" t="s">
        <v>1565</v>
      </c>
      <c r="Z525" s="1" t="s">
        <v>1329</v>
      </c>
      <c r="AA525" s="2">
        <v>959216</v>
      </c>
    </row>
    <row r="526" spans="22:27">
      <c r="V526" s="2">
        <v>105040000</v>
      </c>
      <c r="W526" s="1" t="s">
        <v>232</v>
      </c>
      <c r="X526" s="2">
        <v>14</v>
      </c>
      <c r="Y526" s="1" t="s">
        <v>1565</v>
      </c>
      <c r="Z526" s="1" t="s">
        <v>1330</v>
      </c>
      <c r="AA526" s="2">
        <v>959217</v>
      </c>
    </row>
    <row r="527" spans="22:27">
      <c r="V527" s="2">
        <v>105040101</v>
      </c>
      <c r="W527" s="1" t="s">
        <v>232</v>
      </c>
      <c r="X527" s="2">
        <v>14</v>
      </c>
      <c r="Y527" s="1" t="s">
        <v>1565</v>
      </c>
      <c r="Z527" s="1" t="s">
        <v>1331</v>
      </c>
      <c r="AA527" s="2">
        <v>959217</v>
      </c>
    </row>
    <row r="528" spans="22:27">
      <c r="V528" s="2">
        <v>105040201</v>
      </c>
      <c r="W528" s="1" t="s">
        <v>232</v>
      </c>
      <c r="X528" s="2">
        <v>14</v>
      </c>
      <c r="Y528" s="1" t="s">
        <v>1565</v>
      </c>
      <c r="Z528" s="1" t="s">
        <v>1332</v>
      </c>
      <c r="AA528" s="2">
        <v>959220</v>
      </c>
    </row>
    <row r="529" spans="22:27">
      <c r="V529" s="2">
        <v>105040302</v>
      </c>
      <c r="W529" s="1" t="s">
        <v>232</v>
      </c>
      <c r="X529" s="2">
        <v>14</v>
      </c>
      <c r="Y529" s="1" t="s">
        <v>1565</v>
      </c>
      <c r="Z529" s="1" t="s">
        <v>1333</v>
      </c>
      <c r="AA529" s="2">
        <v>959221</v>
      </c>
    </row>
    <row r="530" spans="22:27">
      <c r="V530" s="2">
        <v>105050000</v>
      </c>
      <c r="W530" s="1" t="s">
        <v>232</v>
      </c>
      <c r="X530" s="2">
        <v>14</v>
      </c>
      <c r="Y530" s="1" t="s">
        <v>1566</v>
      </c>
      <c r="Z530" s="1" t="s">
        <v>236</v>
      </c>
      <c r="AA530" s="2">
        <v>959224</v>
      </c>
    </row>
    <row r="531" spans="22:27">
      <c r="V531" s="2">
        <v>105050101</v>
      </c>
      <c r="W531" s="1" t="s">
        <v>232</v>
      </c>
      <c r="X531" s="2">
        <v>14</v>
      </c>
      <c r="Y531" s="1" t="s">
        <v>1566</v>
      </c>
      <c r="Z531" s="1" t="s">
        <v>1334</v>
      </c>
      <c r="AA531" s="2">
        <v>959226</v>
      </c>
    </row>
    <row r="532" spans="22:27">
      <c r="V532" s="2">
        <v>105050102</v>
      </c>
      <c r="W532" s="1" t="s">
        <v>232</v>
      </c>
      <c r="X532" s="2">
        <v>14</v>
      </c>
      <c r="Y532" s="1" t="s">
        <v>1566</v>
      </c>
      <c r="Z532" s="1" t="s">
        <v>1335</v>
      </c>
      <c r="AA532" s="2">
        <v>959228</v>
      </c>
    </row>
    <row r="533" spans="22:27">
      <c r="V533" s="2">
        <v>105050103</v>
      </c>
      <c r="W533" s="1" t="s">
        <v>232</v>
      </c>
      <c r="X533" s="2">
        <v>14</v>
      </c>
      <c r="Y533" s="1" t="s">
        <v>1566</v>
      </c>
      <c r="Z533" s="1" t="s">
        <v>1336</v>
      </c>
      <c r="AA533" s="2">
        <v>959229</v>
      </c>
    </row>
    <row r="534" spans="22:27">
      <c r="V534" s="2">
        <v>106000000</v>
      </c>
      <c r="W534" s="1" t="s">
        <v>232</v>
      </c>
      <c r="X534" s="2">
        <v>14</v>
      </c>
      <c r="Y534" s="1" t="s">
        <v>1567</v>
      </c>
      <c r="Z534" s="1" t="s">
        <v>1337</v>
      </c>
      <c r="AA534" s="2">
        <v>959241</v>
      </c>
    </row>
    <row r="535" spans="22:27">
      <c r="V535" s="2">
        <v>106010000</v>
      </c>
      <c r="W535" s="1" t="s">
        <v>232</v>
      </c>
      <c r="X535" s="2">
        <v>14</v>
      </c>
      <c r="Y535" s="1" t="s">
        <v>1567</v>
      </c>
      <c r="Z535" s="1" t="s">
        <v>241</v>
      </c>
      <c r="AA535" s="2">
        <v>959242</v>
      </c>
    </row>
    <row r="536" spans="22:27">
      <c r="V536" s="2">
        <v>106010101</v>
      </c>
      <c r="W536" s="1" t="s">
        <v>232</v>
      </c>
      <c r="X536" s="2">
        <v>14</v>
      </c>
      <c r="Y536" s="1" t="s">
        <v>1567</v>
      </c>
      <c r="Z536" s="1" t="s">
        <v>1338</v>
      </c>
      <c r="AA536" s="2">
        <v>959242</v>
      </c>
    </row>
    <row r="537" spans="22:27">
      <c r="V537" s="2">
        <v>106010102</v>
      </c>
      <c r="W537" s="1" t="s">
        <v>232</v>
      </c>
      <c r="X537" s="2">
        <v>14</v>
      </c>
      <c r="Y537" s="1" t="s">
        <v>1567</v>
      </c>
      <c r="Z537" s="1" t="s">
        <v>994</v>
      </c>
      <c r="AA537" s="2">
        <v>959242</v>
      </c>
    </row>
    <row r="538" spans="22:27">
      <c r="V538" s="2">
        <v>106010103</v>
      </c>
      <c r="W538" s="1" t="s">
        <v>232</v>
      </c>
      <c r="X538" s="2">
        <v>14</v>
      </c>
      <c r="Y538" s="1" t="s">
        <v>1567</v>
      </c>
      <c r="Z538" s="1" t="s">
        <v>1339</v>
      </c>
      <c r="AA538" s="2">
        <v>959244</v>
      </c>
    </row>
    <row r="539" spans="22:27">
      <c r="V539" s="2">
        <v>106010104</v>
      </c>
      <c r="W539" s="1" t="s">
        <v>232</v>
      </c>
      <c r="X539" s="2">
        <v>14</v>
      </c>
      <c r="Y539" s="1" t="s">
        <v>1567</v>
      </c>
      <c r="Z539" s="1" t="s">
        <v>348</v>
      </c>
      <c r="AA539" s="2">
        <v>959245</v>
      </c>
    </row>
    <row r="540" spans="22:27">
      <c r="V540" s="2">
        <v>106020000</v>
      </c>
      <c r="W540" s="1" t="s">
        <v>232</v>
      </c>
      <c r="X540" s="2">
        <v>14</v>
      </c>
      <c r="Y540" s="1" t="s">
        <v>1567</v>
      </c>
      <c r="Z540" s="1" t="s">
        <v>1340</v>
      </c>
      <c r="AA540" s="2">
        <v>959245</v>
      </c>
    </row>
    <row r="541" spans="22:27">
      <c r="V541" s="2">
        <v>106020101</v>
      </c>
      <c r="W541" s="1" t="s">
        <v>232</v>
      </c>
      <c r="X541" s="2">
        <v>14</v>
      </c>
      <c r="Y541" s="1" t="s">
        <v>1567</v>
      </c>
      <c r="Z541" s="1" t="s">
        <v>1341</v>
      </c>
      <c r="AA541" s="2">
        <v>959246</v>
      </c>
    </row>
    <row r="542" spans="22:27">
      <c r="V542" s="2">
        <v>106020201</v>
      </c>
      <c r="W542" s="1" t="s">
        <v>232</v>
      </c>
      <c r="X542" s="2">
        <v>14</v>
      </c>
      <c r="Y542" s="1" t="s">
        <v>1567</v>
      </c>
      <c r="Z542" s="1" t="s">
        <v>1342</v>
      </c>
      <c r="AA542" s="2">
        <v>959248</v>
      </c>
    </row>
    <row r="543" spans="22:27">
      <c r="V543" s="2">
        <v>106020203</v>
      </c>
      <c r="W543" s="1" t="s">
        <v>232</v>
      </c>
      <c r="X543" s="2">
        <v>14</v>
      </c>
      <c r="Y543" s="1" t="s">
        <v>1567</v>
      </c>
      <c r="Z543" s="1" t="s">
        <v>1343</v>
      </c>
      <c r="AA543" s="2">
        <v>959249</v>
      </c>
    </row>
    <row r="544" spans="22:27">
      <c r="V544" s="2">
        <v>106030000</v>
      </c>
      <c r="W544" s="1" t="s">
        <v>232</v>
      </c>
      <c r="X544" s="2">
        <v>14</v>
      </c>
      <c r="Y544" s="1" t="s">
        <v>1567</v>
      </c>
      <c r="Z544" s="1" t="s">
        <v>238</v>
      </c>
      <c r="AA544" s="2">
        <v>959251</v>
      </c>
    </row>
    <row r="545" spans="22:27">
      <c r="V545" s="2">
        <v>106030101</v>
      </c>
      <c r="W545" s="1" t="s">
        <v>232</v>
      </c>
      <c r="X545" s="2">
        <v>14</v>
      </c>
      <c r="Y545" s="1" t="s">
        <v>1567</v>
      </c>
      <c r="Z545" s="1" t="s">
        <v>1344</v>
      </c>
      <c r="AA545" s="2">
        <v>959252</v>
      </c>
    </row>
    <row r="546" spans="22:27">
      <c r="V546" s="2">
        <v>106030102</v>
      </c>
      <c r="W546" s="1" t="s">
        <v>232</v>
      </c>
      <c r="X546" s="2">
        <v>14</v>
      </c>
      <c r="Y546" s="1" t="s">
        <v>1567</v>
      </c>
      <c r="Z546" s="1" t="s">
        <v>1345</v>
      </c>
      <c r="AA546" s="2">
        <v>959253</v>
      </c>
    </row>
    <row r="547" spans="22:27">
      <c r="V547" s="2">
        <v>107000000</v>
      </c>
      <c r="W547" s="1" t="s">
        <v>232</v>
      </c>
      <c r="X547" s="2">
        <v>14</v>
      </c>
      <c r="Y547" s="1" t="s">
        <v>1568</v>
      </c>
      <c r="Z547" s="1" t="s">
        <v>1470</v>
      </c>
      <c r="AA547" s="2">
        <v>959256</v>
      </c>
    </row>
    <row r="548" spans="22:27">
      <c r="V548" s="2">
        <v>107010000</v>
      </c>
      <c r="W548" s="1" t="s">
        <v>232</v>
      </c>
      <c r="X548" s="2">
        <v>14</v>
      </c>
      <c r="Y548" s="1" t="s">
        <v>1568</v>
      </c>
      <c r="Z548" s="1" t="s">
        <v>1471</v>
      </c>
      <c r="AA548" s="2">
        <v>959257</v>
      </c>
    </row>
    <row r="549" spans="22:27">
      <c r="V549" s="2">
        <v>107010101</v>
      </c>
      <c r="W549" s="1" t="s">
        <v>232</v>
      </c>
      <c r="X549" s="2">
        <v>14</v>
      </c>
      <c r="Y549" s="1" t="s">
        <v>1568</v>
      </c>
      <c r="Z549" s="1" t="s">
        <v>1472</v>
      </c>
      <c r="AA549" s="2">
        <v>959258</v>
      </c>
    </row>
    <row r="550" spans="22:27">
      <c r="V550" s="2">
        <v>107010102</v>
      </c>
      <c r="W550" s="1" t="s">
        <v>232</v>
      </c>
      <c r="X550" s="2">
        <v>14</v>
      </c>
      <c r="Y550" s="1" t="s">
        <v>1568</v>
      </c>
      <c r="Z550" s="1" t="s">
        <v>1473</v>
      </c>
      <c r="AA550" s="2">
        <v>959260</v>
      </c>
    </row>
    <row r="551" spans="22:27">
      <c r="V551" s="2">
        <v>107010103</v>
      </c>
      <c r="W551" s="1" t="s">
        <v>232</v>
      </c>
      <c r="X551" s="2">
        <v>14</v>
      </c>
      <c r="Y551" s="1" t="s">
        <v>1568</v>
      </c>
      <c r="Z551" s="1" t="s">
        <v>1474</v>
      </c>
      <c r="AA551" s="2">
        <v>959261</v>
      </c>
    </row>
    <row r="552" spans="22:27">
      <c r="V552" s="2">
        <v>107020000</v>
      </c>
      <c r="W552" s="1" t="s">
        <v>232</v>
      </c>
      <c r="X552" s="2">
        <v>14</v>
      </c>
      <c r="Y552" s="1" t="s">
        <v>1568</v>
      </c>
      <c r="Z552" s="1" t="s">
        <v>1475</v>
      </c>
      <c r="AA552" s="2">
        <v>959262</v>
      </c>
    </row>
    <row r="553" spans="22:27">
      <c r="V553" s="2">
        <v>107020101</v>
      </c>
      <c r="W553" s="1" t="s">
        <v>232</v>
      </c>
      <c r="X553" s="2">
        <v>14</v>
      </c>
      <c r="Y553" s="1" t="s">
        <v>1568</v>
      </c>
      <c r="Z553" s="1" t="s">
        <v>1476</v>
      </c>
      <c r="AA553" s="2">
        <v>959263</v>
      </c>
    </row>
    <row r="554" spans="22:27">
      <c r="V554" s="2">
        <v>107030000</v>
      </c>
      <c r="W554" s="1" t="s">
        <v>232</v>
      </c>
      <c r="X554" s="2">
        <v>14</v>
      </c>
      <c r="Y554" s="1" t="s">
        <v>1568</v>
      </c>
      <c r="Z554" s="1" t="s">
        <v>1477</v>
      </c>
      <c r="AA554" s="2">
        <v>959264</v>
      </c>
    </row>
    <row r="555" spans="22:27">
      <c r="V555" s="2">
        <v>107030101</v>
      </c>
      <c r="W555" s="1" t="s">
        <v>232</v>
      </c>
      <c r="X555" s="2">
        <v>14</v>
      </c>
      <c r="Y555" s="1" t="s">
        <v>1568</v>
      </c>
      <c r="Z555" s="1" t="s">
        <v>1478</v>
      </c>
      <c r="AA555" s="2">
        <v>959268</v>
      </c>
    </row>
    <row r="556" spans="22:27">
      <c r="V556" s="2">
        <v>107030102</v>
      </c>
      <c r="W556" s="1" t="s">
        <v>232</v>
      </c>
      <c r="X556" s="2">
        <v>14</v>
      </c>
      <c r="Y556" s="1" t="s">
        <v>1568</v>
      </c>
      <c r="Z556" s="1" t="s">
        <v>1479</v>
      </c>
      <c r="AA556" s="2">
        <v>959267</v>
      </c>
    </row>
    <row r="557" spans="22:27">
      <c r="V557" s="2">
        <v>107030103</v>
      </c>
      <c r="W557" s="1" t="s">
        <v>232</v>
      </c>
      <c r="X557" s="2">
        <v>14</v>
      </c>
      <c r="Y557" s="1" t="s">
        <v>1568</v>
      </c>
      <c r="Z557" s="1" t="s">
        <v>1480</v>
      </c>
      <c r="AA557" s="2">
        <v>959267</v>
      </c>
    </row>
    <row r="558" spans="22:27">
      <c r="V558" s="2">
        <v>107040000</v>
      </c>
      <c r="W558" s="1" t="s">
        <v>232</v>
      </c>
      <c r="X558" s="2">
        <v>14</v>
      </c>
      <c r="Y558" s="1" t="s">
        <v>1568</v>
      </c>
      <c r="Z558" s="1" t="s">
        <v>1346</v>
      </c>
      <c r="AA558" s="2">
        <v>959271</v>
      </c>
    </row>
    <row r="559" spans="22:27">
      <c r="V559" s="2">
        <v>107040101</v>
      </c>
      <c r="W559" s="1" t="s">
        <v>232</v>
      </c>
      <c r="X559" s="2">
        <v>14</v>
      </c>
      <c r="Y559" s="1" t="s">
        <v>1568</v>
      </c>
      <c r="Z559" s="1" t="s">
        <v>1347</v>
      </c>
      <c r="AA559" s="2">
        <v>959271</v>
      </c>
    </row>
    <row r="560" spans="22:27">
      <c r="V560" s="2">
        <v>107040102</v>
      </c>
      <c r="W560" s="1" t="s">
        <v>232</v>
      </c>
      <c r="X560" s="2">
        <v>14</v>
      </c>
      <c r="Y560" s="1" t="s">
        <v>1568</v>
      </c>
      <c r="Z560" s="1" t="s">
        <v>1348</v>
      </c>
      <c r="AA560" s="2">
        <v>959273</v>
      </c>
    </row>
    <row r="561" spans="22:27">
      <c r="V561" s="2">
        <v>107040201</v>
      </c>
      <c r="W561" s="1" t="s">
        <v>232</v>
      </c>
      <c r="X561" s="2">
        <v>14</v>
      </c>
      <c r="Y561" s="1" t="s">
        <v>1568</v>
      </c>
      <c r="Z561" s="1" t="s">
        <v>1349</v>
      </c>
      <c r="AA561" s="2">
        <v>959275</v>
      </c>
    </row>
    <row r="562" spans="22:27">
      <c r="V562" s="2">
        <v>107050000</v>
      </c>
      <c r="W562" s="1" t="s">
        <v>232</v>
      </c>
      <c r="X562" s="2">
        <v>14</v>
      </c>
      <c r="Y562" s="1" t="s">
        <v>1569</v>
      </c>
      <c r="Z562" s="1" t="s">
        <v>239</v>
      </c>
      <c r="AA562" s="2">
        <v>959276</v>
      </c>
    </row>
    <row r="563" spans="22:27">
      <c r="V563" s="2">
        <v>107050101</v>
      </c>
      <c r="W563" s="1" t="s">
        <v>232</v>
      </c>
      <c r="X563" s="2">
        <v>14</v>
      </c>
      <c r="Y563" s="1" t="s">
        <v>1569</v>
      </c>
      <c r="Z563" s="1" t="s">
        <v>1350</v>
      </c>
      <c r="AA563" s="2">
        <v>959277</v>
      </c>
    </row>
    <row r="564" spans="22:27">
      <c r="V564" s="2">
        <v>107050201</v>
      </c>
      <c r="W564" s="1" t="s">
        <v>232</v>
      </c>
      <c r="X564" s="2">
        <v>14</v>
      </c>
      <c r="Y564" s="1" t="s">
        <v>1569</v>
      </c>
      <c r="Z564" s="1" t="s">
        <v>1351</v>
      </c>
      <c r="AA564" s="2">
        <v>959280</v>
      </c>
    </row>
    <row r="565" spans="22:27">
      <c r="V565" s="2">
        <v>107050301</v>
      </c>
      <c r="W565" s="1" t="s">
        <v>232</v>
      </c>
      <c r="X565" s="2">
        <v>14</v>
      </c>
      <c r="Y565" s="1" t="s">
        <v>1569</v>
      </c>
      <c r="Z565" s="1" t="s">
        <v>1352</v>
      </c>
      <c r="AA565" s="2">
        <v>959286</v>
      </c>
    </row>
    <row r="566" spans="22:27">
      <c r="V566" s="2">
        <v>107050401</v>
      </c>
      <c r="W566" s="1" t="s">
        <v>232</v>
      </c>
      <c r="X566" s="2">
        <v>14</v>
      </c>
      <c r="Y566" s="1" t="s">
        <v>1569</v>
      </c>
      <c r="Z566" s="1" t="s">
        <v>269</v>
      </c>
      <c r="AA566" s="2">
        <v>959289</v>
      </c>
    </row>
    <row r="567" spans="22:27">
      <c r="V567" s="2">
        <v>107050501</v>
      </c>
      <c r="W567" s="1" t="s">
        <v>232</v>
      </c>
      <c r="X567" s="2">
        <v>14</v>
      </c>
      <c r="Y567" s="1" t="s">
        <v>1569</v>
      </c>
      <c r="Z567" s="1" t="s">
        <v>1353</v>
      </c>
      <c r="AA567" s="2">
        <v>959293</v>
      </c>
    </row>
    <row r="568" spans="22:27">
      <c r="V568" s="7">
        <v>609010101</v>
      </c>
      <c r="W568" s="1" t="s">
        <v>28</v>
      </c>
      <c r="X568" s="2">
        <v>9</v>
      </c>
      <c r="Y568" s="1" t="s">
        <v>1570</v>
      </c>
      <c r="Z568" s="1" t="s">
        <v>550</v>
      </c>
      <c r="AA568" s="2">
        <v>959653</v>
      </c>
    </row>
    <row r="569" spans="22:27">
      <c r="V569" s="7">
        <v>609010102</v>
      </c>
      <c r="W569" s="1" t="s">
        <v>28</v>
      </c>
      <c r="X569" s="2">
        <v>9</v>
      </c>
      <c r="Y569" s="1" t="s">
        <v>1570</v>
      </c>
      <c r="Z569" s="1" t="s">
        <v>551</v>
      </c>
      <c r="AA569" s="2">
        <v>959654</v>
      </c>
    </row>
    <row r="570" spans="22:27">
      <c r="V570" s="7">
        <v>609010103</v>
      </c>
      <c r="W570" s="1" t="s">
        <v>28</v>
      </c>
      <c r="X570" s="2">
        <v>9</v>
      </c>
      <c r="Y570" s="1" t="s">
        <v>1570</v>
      </c>
      <c r="Z570" s="1" t="s">
        <v>552</v>
      </c>
      <c r="AA570" s="2">
        <v>959655</v>
      </c>
    </row>
    <row r="571" spans="22:27">
      <c r="V571" s="7">
        <v>609020101</v>
      </c>
      <c r="W571" s="1" t="s">
        <v>28</v>
      </c>
      <c r="X571" s="2">
        <v>9</v>
      </c>
      <c r="Y571" s="1" t="s">
        <v>1571</v>
      </c>
      <c r="Z571" s="1" t="s">
        <v>553</v>
      </c>
      <c r="AA571" s="2">
        <v>959656</v>
      </c>
    </row>
    <row r="572" spans="22:27">
      <c r="V572" s="7">
        <v>609020102</v>
      </c>
      <c r="W572" s="1" t="s">
        <v>28</v>
      </c>
      <c r="X572" s="2">
        <v>9</v>
      </c>
      <c r="Y572" s="1" t="s">
        <v>1571</v>
      </c>
      <c r="Z572" s="1" t="s">
        <v>966</v>
      </c>
      <c r="AA572" s="2">
        <v>959658</v>
      </c>
    </row>
    <row r="573" spans="22:27">
      <c r="V573" s="7">
        <v>609020103</v>
      </c>
      <c r="W573" s="1" t="s">
        <v>28</v>
      </c>
      <c r="X573" s="2">
        <v>9</v>
      </c>
      <c r="Y573" s="1" t="s">
        <v>1571</v>
      </c>
      <c r="Z573" s="1" t="s">
        <v>967</v>
      </c>
      <c r="AA573" s="2">
        <v>959659</v>
      </c>
    </row>
    <row r="574" spans="22:27">
      <c r="V574" s="7">
        <v>609020104</v>
      </c>
      <c r="W574" s="1" t="s">
        <v>28</v>
      </c>
      <c r="X574" s="2">
        <v>9</v>
      </c>
      <c r="Y574" s="1" t="s">
        <v>1571</v>
      </c>
      <c r="Z574" s="1" t="s">
        <v>968</v>
      </c>
      <c r="AA574" s="2">
        <v>959660</v>
      </c>
    </row>
    <row r="575" spans="22:27">
      <c r="V575" s="7">
        <v>609020105</v>
      </c>
      <c r="W575" s="1" t="s">
        <v>28</v>
      </c>
      <c r="X575" s="2">
        <v>9</v>
      </c>
      <c r="Y575" s="1" t="s">
        <v>1571</v>
      </c>
      <c r="Z575" s="1" t="s">
        <v>554</v>
      </c>
      <c r="AA575" s="2">
        <v>959661</v>
      </c>
    </row>
    <row r="576" spans="22:27">
      <c r="V576" s="7">
        <v>609020106</v>
      </c>
      <c r="W576" s="1" t="s">
        <v>28</v>
      </c>
      <c r="X576" s="2">
        <v>9</v>
      </c>
      <c r="Y576" s="1" t="s">
        <v>1571</v>
      </c>
      <c r="Z576" s="1" t="s">
        <v>555</v>
      </c>
      <c r="AA576" s="2">
        <v>959662</v>
      </c>
    </row>
    <row r="577" spans="22:27">
      <c r="V577" s="7">
        <v>609030101</v>
      </c>
      <c r="W577" s="1" t="s">
        <v>28</v>
      </c>
      <c r="X577" s="2">
        <v>9</v>
      </c>
      <c r="Y577" s="1" t="s">
        <v>1572</v>
      </c>
      <c r="Z577" s="1" t="s">
        <v>1260</v>
      </c>
      <c r="AA577" s="2">
        <v>959664</v>
      </c>
    </row>
    <row r="578" spans="22:27">
      <c r="V578" s="7">
        <v>609030102</v>
      </c>
      <c r="W578" s="1" t="s">
        <v>28</v>
      </c>
      <c r="X578" s="2">
        <v>9</v>
      </c>
      <c r="Y578" s="1" t="s">
        <v>1572</v>
      </c>
      <c r="Z578" s="1" t="s">
        <v>556</v>
      </c>
      <c r="AA578" s="2">
        <v>959665</v>
      </c>
    </row>
    <row r="579" spans="22:27">
      <c r="V579" s="7">
        <v>609030103</v>
      </c>
      <c r="W579" s="1" t="s">
        <v>28</v>
      </c>
      <c r="X579" s="2">
        <v>9</v>
      </c>
      <c r="Y579" s="1" t="s">
        <v>1572</v>
      </c>
      <c r="Z579" s="1" t="s">
        <v>1262</v>
      </c>
      <c r="AA579" s="2">
        <v>959666</v>
      </c>
    </row>
    <row r="580" spans="22:27">
      <c r="V580" s="7">
        <v>609030104</v>
      </c>
      <c r="W580" s="1" t="s">
        <v>28</v>
      </c>
      <c r="X580" s="2">
        <v>9</v>
      </c>
      <c r="Y580" s="1" t="s">
        <v>1572</v>
      </c>
      <c r="Z580" s="1" t="s">
        <v>557</v>
      </c>
      <c r="AA580" s="2">
        <v>959667</v>
      </c>
    </row>
    <row r="581" spans="22:27">
      <c r="V581" s="7">
        <v>609040101</v>
      </c>
      <c r="W581" s="1" t="s">
        <v>28</v>
      </c>
      <c r="X581" s="2">
        <v>9</v>
      </c>
      <c r="Y581" s="1" t="s">
        <v>1573</v>
      </c>
      <c r="Z581" s="1" t="s">
        <v>1263</v>
      </c>
      <c r="AA581" s="2">
        <v>959669</v>
      </c>
    </row>
    <row r="582" spans="22:27">
      <c r="V582" s="7">
        <v>609040102</v>
      </c>
      <c r="W582" s="1" t="s">
        <v>28</v>
      </c>
      <c r="X582" s="2">
        <v>9</v>
      </c>
      <c r="Y582" s="1" t="s">
        <v>1573</v>
      </c>
      <c r="Z582" s="1" t="s">
        <v>969</v>
      </c>
      <c r="AA582" s="2">
        <v>959670</v>
      </c>
    </row>
    <row r="583" spans="22:27">
      <c r="V583" s="7">
        <v>609040103</v>
      </c>
      <c r="W583" s="1" t="s">
        <v>28</v>
      </c>
      <c r="X583" s="2">
        <v>9</v>
      </c>
      <c r="Y583" s="1" t="s">
        <v>1573</v>
      </c>
      <c r="Z583" s="1" t="s">
        <v>558</v>
      </c>
      <c r="AA583" s="2">
        <v>959671</v>
      </c>
    </row>
    <row r="584" spans="22:27">
      <c r="V584" s="7">
        <v>609040104</v>
      </c>
      <c r="W584" s="1" t="s">
        <v>28</v>
      </c>
      <c r="X584" s="2">
        <v>9</v>
      </c>
      <c r="Y584" s="1" t="s">
        <v>1573</v>
      </c>
      <c r="Z584" s="1" t="s">
        <v>970</v>
      </c>
      <c r="AA584" s="2">
        <v>959672</v>
      </c>
    </row>
    <row r="585" spans="22:27">
      <c r="V585" s="7">
        <v>609040105</v>
      </c>
      <c r="W585" s="1" t="s">
        <v>28</v>
      </c>
      <c r="X585" s="2">
        <v>9</v>
      </c>
      <c r="Y585" s="1" t="s">
        <v>1573</v>
      </c>
      <c r="Z585" s="1" t="s">
        <v>559</v>
      </c>
      <c r="AA585" s="2">
        <v>959673</v>
      </c>
    </row>
    <row r="586" spans="22:27">
      <c r="V586" s="7">
        <v>609050101</v>
      </c>
      <c r="W586" s="1" t="s">
        <v>28</v>
      </c>
      <c r="X586" s="2">
        <v>9</v>
      </c>
      <c r="Y586" s="1" t="s">
        <v>1574</v>
      </c>
      <c r="Z586" s="1" t="s">
        <v>1267</v>
      </c>
      <c r="AA586" s="2">
        <v>959675</v>
      </c>
    </row>
    <row r="587" spans="22:27">
      <c r="V587" s="7">
        <v>609050102</v>
      </c>
      <c r="W587" s="1" t="s">
        <v>28</v>
      </c>
      <c r="X587" s="2">
        <v>9</v>
      </c>
      <c r="Y587" s="1" t="s">
        <v>1574</v>
      </c>
      <c r="Z587" s="1" t="s">
        <v>560</v>
      </c>
      <c r="AA587" s="2">
        <v>959676</v>
      </c>
    </row>
    <row r="588" spans="22:27">
      <c r="V588" s="7">
        <v>609050103</v>
      </c>
      <c r="W588" s="1" t="s">
        <v>28</v>
      </c>
      <c r="X588" s="2">
        <v>9</v>
      </c>
      <c r="Y588" s="1" t="s">
        <v>1574</v>
      </c>
      <c r="Z588" s="1" t="s">
        <v>561</v>
      </c>
      <c r="AA588" s="2">
        <v>959677</v>
      </c>
    </row>
    <row r="589" spans="22:27">
      <c r="V589" s="7">
        <v>609050104</v>
      </c>
      <c r="W589" s="1" t="s">
        <v>28</v>
      </c>
      <c r="X589" s="2">
        <v>9</v>
      </c>
      <c r="Y589" s="1" t="s">
        <v>1574</v>
      </c>
      <c r="Z589" s="1" t="s">
        <v>562</v>
      </c>
      <c r="AA589" s="2">
        <v>959678</v>
      </c>
    </row>
    <row r="590" spans="22:27">
      <c r="V590" s="7">
        <v>609050105</v>
      </c>
      <c r="W590" s="1" t="s">
        <v>28</v>
      </c>
      <c r="X590" s="2">
        <v>9</v>
      </c>
      <c r="Y590" s="1" t="s">
        <v>1574</v>
      </c>
      <c r="Z590" s="1" t="s">
        <v>563</v>
      </c>
      <c r="AA590" s="2">
        <v>959679</v>
      </c>
    </row>
    <row r="591" spans="22:27">
      <c r="V591" s="7">
        <v>609060101</v>
      </c>
      <c r="W591" s="1" t="s">
        <v>28</v>
      </c>
      <c r="X591" s="2">
        <v>9</v>
      </c>
      <c r="Y591" s="1" t="s">
        <v>1575</v>
      </c>
      <c r="Z591" s="1" t="s">
        <v>1272</v>
      </c>
      <c r="AA591" s="2">
        <v>959682</v>
      </c>
    </row>
    <row r="592" spans="22:27">
      <c r="V592" s="7">
        <v>609060102</v>
      </c>
      <c r="W592" s="1" t="s">
        <v>28</v>
      </c>
      <c r="X592" s="2">
        <v>9</v>
      </c>
      <c r="Y592" s="1" t="s">
        <v>1575</v>
      </c>
      <c r="Z592" s="1" t="s">
        <v>976</v>
      </c>
      <c r="AA592" s="2">
        <v>959680</v>
      </c>
    </row>
    <row r="593" spans="22:27">
      <c r="V593" s="7">
        <v>609060103</v>
      </c>
      <c r="W593" s="1" t="s">
        <v>28</v>
      </c>
      <c r="X593" s="2">
        <v>9</v>
      </c>
      <c r="Y593" s="1" t="s">
        <v>1575</v>
      </c>
      <c r="Z593" s="1" t="s">
        <v>1273</v>
      </c>
      <c r="AA593" s="2">
        <v>959683</v>
      </c>
    </row>
    <row r="594" spans="22:27">
      <c r="V594" s="7">
        <v>609060104</v>
      </c>
      <c r="W594" s="1" t="s">
        <v>28</v>
      </c>
      <c r="X594" s="2">
        <v>9</v>
      </c>
      <c r="Y594" s="1" t="s">
        <v>1575</v>
      </c>
      <c r="Z594" s="1" t="s">
        <v>981</v>
      </c>
      <c r="AA594" s="2">
        <v>959684</v>
      </c>
    </row>
    <row r="595" spans="22:27">
      <c r="V595" s="7">
        <v>609060105</v>
      </c>
      <c r="W595" s="1" t="s">
        <v>28</v>
      </c>
      <c r="X595" s="2">
        <v>9</v>
      </c>
      <c r="Y595" s="1" t="s">
        <v>1575</v>
      </c>
      <c r="Z595" s="1" t="s">
        <v>982</v>
      </c>
      <c r="AA595" s="2">
        <v>959685</v>
      </c>
    </row>
    <row r="596" spans="22:27">
      <c r="V596" s="7">
        <v>610010101</v>
      </c>
      <c r="W596" s="1" t="s">
        <v>28</v>
      </c>
      <c r="X596" s="2">
        <v>10</v>
      </c>
      <c r="Y596" s="1" t="s">
        <v>1576</v>
      </c>
      <c r="Z596" s="1" t="s">
        <v>530</v>
      </c>
      <c r="AA596" s="2">
        <v>959687</v>
      </c>
    </row>
    <row r="597" spans="22:27">
      <c r="V597" s="7">
        <v>610010102</v>
      </c>
      <c r="W597" s="1" t="s">
        <v>28</v>
      </c>
      <c r="X597" s="2">
        <v>10</v>
      </c>
      <c r="Y597" s="1" t="s">
        <v>1576</v>
      </c>
      <c r="Z597" s="1" t="s">
        <v>531</v>
      </c>
      <c r="AA597" s="2">
        <v>959689</v>
      </c>
    </row>
    <row r="598" spans="22:27">
      <c r="V598" s="7">
        <v>610010103</v>
      </c>
      <c r="W598" s="1" t="s">
        <v>28</v>
      </c>
      <c r="X598" s="2">
        <v>10</v>
      </c>
      <c r="Y598" s="1" t="s">
        <v>1576</v>
      </c>
      <c r="Z598" s="1" t="s">
        <v>1253</v>
      </c>
      <c r="AA598" s="2">
        <v>959690</v>
      </c>
    </row>
    <row r="599" spans="22:27">
      <c r="V599" s="7">
        <v>610010104</v>
      </c>
      <c r="W599" s="1" t="s">
        <v>28</v>
      </c>
      <c r="X599" s="2">
        <v>10</v>
      </c>
      <c r="Y599" s="1" t="s">
        <v>1576</v>
      </c>
      <c r="Z599" s="1" t="s">
        <v>1255</v>
      </c>
      <c r="AA599" s="2">
        <v>959691</v>
      </c>
    </row>
    <row r="600" spans="22:27">
      <c r="V600" s="7">
        <v>610010105</v>
      </c>
      <c r="W600" s="1" t="s">
        <v>28</v>
      </c>
      <c r="X600" s="2">
        <v>10</v>
      </c>
      <c r="Y600" s="1" t="s">
        <v>1576</v>
      </c>
      <c r="Z600" s="1" t="s">
        <v>532</v>
      </c>
      <c r="AA600" s="2">
        <v>959692</v>
      </c>
    </row>
    <row r="601" spans="22:27">
      <c r="V601" s="7">
        <v>610010106</v>
      </c>
      <c r="W601" s="1" t="s">
        <v>28</v>
      </c>
      <c r="X601" s="2">
        <v>10</v>
      </c>
      <c r="Y601" s="1" t="s">
        <v>1576</v>
      </c>
      <c r="Z601" s="1" t="s">
        <v>1256</v>
      </c>
      <c r="AA601" s="2">
        <v>959693</v>
      </c>
    </row>
    <row r="602" spans="22:27">
      <c r="V602" s="7">
        <v>610020101</v>
      </c>
      <c r="W602" s="1" t="s">
        <v>28</v>
      </c>
      <c r="X602" s="2">
        <v>10</v>
      </c>
      <c r="Y602" s="1" t="s">
        <v>1577</v>
      </c>
      <c r="Z602" s="1" t="s">
        <v>533</v>
      </c>
      <c r="AA602" s="2">
        <v>959695</v>
      </c>
    </row>
    <row r="603" spans="22:27">
      <c r="V603" s="7">
        <v>610020102</v>
      </c>
      <c r="W603" s="1" t="s">
        <v>28</v>
      </c>
      <c r="X603" s="2">
        <v>10</v>
      </c>
      <c r="Y603" s="1" t="s">
        <v>1577</v>
      </c>
      <c r="Z603" s="1" t="s">
        <v>1258</v>
      </c>
      <c r="AA603" s="2">
        <v>959696</v>
      </c>
    </row>
    <row r="604" spans="22:27">
      <c r="V604" s="7">
        <v>610020103</v>
      </c>
      <c r="W604" s="1" t="s">
        <v>28</v>
      </c>
      <c r="X604" s="2">
        <v>10</v>
      </c>
      <c r="Y604" s="1" t="s">
        <v>1577</v>
      </c>
      <c r="Z604" s="1" t="s">
        <v>534</v>
      </c>
      <c r="AA604" s="2">
        <v>959697</v>
      </c>
    </row>
    <row r="605" spans="22:27">
      <c r="V605" s="7">
        <v>610020104</v>
      </c>
      <c r="W605" s="1" t="s">
        <v>28</v>
      </c>
      <c r="X605" s="2">
        <v>10</v>
      </c>
      <c r="Y605" s="1" t="s">
        <v>1577</v>
      </c>
      <c r="Z605" s="1" t="s">
        <v>535</v>
      </c>
      <c r="AA605" s="2">
        <v>959698</v>
      </c>
    </row>
    <row r="606" spans="22:27">
      <c r="V606" s="7">
        <v>610020105</v>
      </c>
      <c r="W606" s="1" t="s">
        <v>28</v>
      </c>
      <c r="X606" s="2">
        <v>10</v>
      </c>
      <c r="Y606" s="1" t="s">
        <v>1577</v>
      </c>
      <c r="Z606" s="1" t="s">
        <v>536</v>
      </c>
      <c r="AA606" s="2">
        <v>959699</v>
      </c>
    </row>
    <row r="607" spans="22:27">
      <c r="V607" s="7">
        <v>610020106</v>
      </c>
      <c r="W607" s="1" t="s">
        <v>28</v>
      </c>
      <c r="X607" s="2">
        <v>10</v>
      </c>
      <c r="Y607" s="1" t="s">
        <v>1577</v>
      </c>
      <c r="Z607" s="1" t="s">
        <v>537</v>
      </c>
      <c r="AA607" s="2">
        <v>959700</v>
      </c>
    </row>
    <row r="608" spans="22:27">
      <c r="V608" s="7">
        <v>610030101</v>
      </c>
      <c r="W608" s="1" t="s">
        <v>28</v>
      </c>
      <c r="X608" s="2">
        <v>10</v>
      </c>
      <c r="Y608" s="1" t="s">
        <v>1578</v>
      </c>
      <c r="Z608" s="1" t="s">
        <v>1259</v>
      </c>
      <c r="AA608" s="2">
        <v>959702</v>
      </c>
    </row>
    <row r="609" spans="22:27">
      <c r="V609" s="7">
        <v>610030102</v>
      </c>
      <c r="W609" s="1" t="s">
        <v>28</v>
      </c>
      <c r="X609" s="2">
        <v>10</v>
      </c>
      <c r="Y609" s="1" t="s">
        <v>1578</v>
      </c>
      <c r="Z609" s="1" t="s">
        <v>538</v>
      </c>
      <c r="AA609" s="2">
        <v>959703</v>
      </c>
    </row>
    <row r="610" spans="22:27">
      <c r="V610" s="7">
        <v>610030103</v>
      </c>
      <c r="W610" s="1" t="s">
        <v>28</v>
      </c>
      <c r="X610" s="2">
        <v>10</v>
      </c>
      <c r="Y610" s="1" t="s">
        <v>1578</v>
      </c>
      <c r="Z610" s="1" t="s">
        <v>539</v>
      </c>
      <c r="AA610" s="2">
        <v>959704</v>
      </c>
    </row>
    <row r="611" spans="22:27">
      <c r="V611" s="7">
        <v>610040101</v>
      </c>
      <c r="W611" s="1" t="s">
        <v>28</v>
      </c>
      <c r="X611" s="2">
        <v>10</v>
      </c>
      <c r="Y611" s="1" t="s">
        <v>1579</v>
      </c>
      <c r="Z611" s="1" t="s">
        <v>1261</v>
      </c>
      <c r="AA611" s="2">
        <v>959706</v>
      </c>
    </row>
    <row r="612" spans="22:27">
      <c r="V612" s="7">
        <v>610040102</v>
      </c>
      <c r="W612" s="1" t="s">
        <v>28</v>
      </c>
      <c r="X612" s="2">
        <v>10</v>
      </c>
      <c r="Y612" s="1" t="s">
        <v>1579</v>
      </c>
      <c r="Z612" s="1" t="s">
        <v>1264</v>
      </c>
      <c r="AA612" s="2">
        <v>959708</v>
      </c>
    </row>
    <row r="613" spans="22:27">
      <c r="V613" s="7">
        <v>610040103</v>
      </c>
      <c r="W613" s="1" t="s">
        <v>28</v>
      </c>
      <c r="X613" s="2">
        <v>10</v>
      </c>
      <c r="Y613" s="1" t="s">
        <v>1579</v>
      </c>
      <c r="Z613" s="1" t="s">
        <v>540</v>
      </c>
      <c r="AA613" s="2">
        <v>959709</v>
      </c>
    </row>
    <row r="614" spans="22:27">
      <c r="V614" s="7">
        <v>610040104</v>
      </c>
      <c r="W614" s="1" t="s">
        <v>28</v>
      </c>
      <c r="X614" s="2">
        <v>10</v>
      </c>
      <c r="Y614" s="1" t="s">
        <v>1579</v>
      </c>
      <c r="Z614" s="1" t="s">
        <v>541</v>
      </c>
      <c r="AA614" s="2">
        <v>959710</v>
      </c>
    </row>
    <row r="615" spans="22:27">
      <c r="V615" s="7">
        <v>610050101</v>
      </c>
      <c r="W615" s="1" t="s">
        <v>28</v>
      </c>
      <c r="X615" s="2">
        <v>10</v>
      </c>
      <c r="Y615" s="1" t="s">
        <v>1580</v>
      </c>
      <c r="Z615" s="1" t="s">
        <v>542</v>
      </c>
      <c r="AA615" s="2">
        <v>959712</v>
      </c>
    </row>
    <row r="616" spans="22:27">
      <c r="V616" s="7">
        <v>610050102</v>
      </c>
      <c r="W616" s="1" t="s">
        <v>28</v>
      </c>
      <c r="X616" s="2">
        <v>10</v>
      </c>
      <c r="Y616" s="1" t="s">
        <v>1580</v>
      </c>
      <c r="Z616" s="1" t="s">
        <v>543</v>
      </c>
      <c r="AA616" s="2">
        <v>959713</v>
      </c>
    </row>
    <row r="617" spans="22:27">
      <c r="V617" s="7">
        <v>610050103</v>
      </c>
      <c r="W617" s="1" t="s">
        <v>28</v>
      </c>
      <c r="X617" s="2">
        <v>10</v>
      </c>
      <c r="Y617" s="1" t="s">
        <v>1580</v>
      </c>
      <c r="Z617" s="1" t="s">
        <v>544</v>
      </c>
      <c r="AA617" s="2">
        <v>959714</v>
      </c>
    </row>
    <row r="618" spans="22:27">
      <c r="V618" s="7">
        <v>610050104</v>
      </c>
      <c r="W618" s="1" t="s">
        <v>28</v>
      </c>
      <c r="X618" s="2">
        <v>10</v>
      </c>
      <c r="Y618" s="1" t="s">
        <v>1580</v>
      </c>
      <c r="Z618" s="1" t="s">
        <v>545</v>
      </c>
      <c r="AA618" s="2">
        <v>959715</v>
      </c>
    </row>
    <row r="619" spans="22:27">
      <c r="V619" s="7">
        <v>610050105</v>
      </c>
      <c r="W619" s="1" t="s">
        <v>28</v>
      </c>
      <c r="X619" s="2">
        <v>10</v>
      </c>
      <c r="Y619" s="1" t="s">
        <v>1580</v>
      </c>
      <c r="Z619" s="1" t="s">
        <v>546</v>
      </c>
      <c r="AA619" s="2">
        <v>959716</v>
      </c>
    </row>
    <row r="620" spans="22:27">
      <c r="V620" s="7">
        <v>610050106</v>
      </c>
      <c r="W620" s="1" t="s">
        <v>28</v>
      </c>
      <c r="X620" s="2">
        <v>10</v>
      </c>
      <c r="Y620" s="1" t="s">
        <v>1580</v>
      </c>
      <c r="Z620" s="1" t="s">
        <v>1268</v>
      </c>
      <c r="AA620" s="2">
        <v>959717</v>
      </c>
    </row>
    <row r="621" spans="22:27">
      <c r="V621" s="7">
        <v>610050107</v>
      </c>
      <c r="W621" s="1" t="s">
        <v>28</v>
      </c>
      <c r="X621" s="2">
        <v>10</v>
      </c>
      <c r="Y621" s="1" t="s">
        <v>1580</v>
      </c>
      <c r="Z621" s="1" t="s">
        <v>973</v>
      </c>
      <c r="AA621" s="2">
        <v>959718</v>
      </c>
    </row>
    <row r="622" spans="22:27">
      <c r="V622" s="7">
        <v>610060101</v>
      </c>
      <c r="W622" s="1" t="s">
        <v>28</v>
      </c>
      <c r="X622" s="2">
        <v>10</v>
      </c>
      <c r="Y622" s="1" t="s">
        <v>1581</v>
      </c>
      <c r="Z622" s="1" t="s">
        <v>974</v>
      </c>
      <c r="AA622" s="2">
        <v>959720</v>
      </c>
    </row>
    <row r="623" spans="22:27">
      <c r="V623" s="7">
        <v>610060102</v>
      </c>
      <c r="W623" s="1" t="s">
        <v>28</v>
      </c>
      <c r="X623" s="2">
        <v>10</v>
      </c>
      <c r="Y623" s="1" t="s">
        <v>1581</v>
      </c>
      <c r="Z623" s="1" t="s">
        <v>975</v>
      </c>
      <c r="AA623" s="2">
        <v>959721</v>
      </c>
    </row>
    <row r="624" spans="22:27">
      <c r="V624" s="7">
        <v>610070101</v>
      </c>
      <c r="W624" s="1" t="s">
        <v>28</v>
      </c>
      <c r="X624" s="2">
        <v>10</v>
      </c>
      <c r="Y624" s="1" t="s">
        <v>1582</v>
      </c>
      <c r="Z624" s="1" t="s">
        <v>547</v>
      </c>
      <c r="AA624" s="2">
        <v>959723</v>
      </c>
    </row>
    <row r="625" spans="22:27">
      <c r="V625" s="7">
        <v>610070102</v>
      </c>
      <c r="W625" s="1" t="s">
        <v>28</v>
      </c>
      <c r="X625" s="2">
        <v>10</v>
      </c>
      <c r="Y625" s="1" t="s">
        <v>1582</v>
      </c>
      <c r="Z625" s="1" t="s">
        <v>548</v>
      </c>
      <c r="AA625" s="2">
        <v>959724</v>
      </c>
    </row>
    <row r="626" spans="22:27">
      <c r="V626" s="7">
        <v>610070103</v>
      </c>
      <c r="W626" s="1" t="s">
        <v>28</v>
      </c>
      <c r="X626" s="2">
        <v>10</v>
      </c>
      <c r="Y626" s="1" t="s">
        <v>1582</v>
      </c>
      <c r="Z626" s="1" t="s">
        <v>1271</v>
      </c>
      <c r="AA626" s="2">
        <v>959725</v>
      </c>
    </row>
    <row r="627" spans="22:27">
      <c r="V627" s="7">
        <v>610070104</v>
      </c>
      <c r="W627" s="1" t="s">
        <v>28</v>
      </c>
      <c r="X627" s="2">
        <v>10</v>
      </c>
      <c r="Y627" s="1" t="s">
        <v>1582</v>
      </c>
      <c r="Z627" s="1" t="s">
        <v>549</v>
      </c>
      <c r="AA627" s="2">
        <v>959726</v>
      </c>
    </row>
    <row r="628" spans="22:27">
      <c r="V628" s="7">
        <v>610070105</v>
      </c>
      <c r="W628" s="1" t="s">
        <v>28</v>
      </c>
      <c r="X628" s="2">
        <v>10</v>
      </c>
      <c r="Y628" s="1" t="s">
        <v>1582</v>
      </c>
      <c r="Z628" s="1" t="s">
        <v>1274</v>
      </c>
      <c r="AA628" s="2">
        <v>959727</v>
      </c>
    </row>
    <row r="629" spans="22:27">
      <c r="V629" s="7">
        <v>611010101</v>
      </c>
      <c r="W629" s="1" t="s">
        <v>28</v>
      </c>
      <c r="X629" s="2">
        <v>11</v>
      </c>
      <c r="Y629" s="1" t="s">
        <v>1583</v>
      </c>
      <c r="Z629" s="1" t="s">
        <v>927</v>
      </c>
      <c r="AA629" s="2">
        <v>959729</v>
      </c>
    </row>
    <row r="630" spans="22:27">
      <c r="V630" s="7">
        <v>611010102</v>
      </c>
      <c r="W630" s="1" t="s">
        <v>28</v>
      </c>
      <c r="X630" s="2">
        <v>11</v>
      </c>
      <c r="Y630" s="1" t="s">
        <v>1583</v>
      </c>
      <c r="Z630" s="1" t="s">
        <v>965</v>
      </c>
      <c r="AA630" s="2">
        <v>959730</v>
      </c>
    </row>
    <row r="631" spans="22:27">
      <c r="V631" s="7">
        <v>611010103</v>
      </c>
      <c r="W631" s="1" t="s">
        <v>28</v>
      </c>
      <c r="X631" s="2">
        <v>11</v>
      </c>
      <c r="Y631" s="1" t="s">
        <v>1583</v>
      </c>
      <c r="Z631" s="1" t="s">
        <v>1245</v>
      </c>
      <c r="AA631" s="2">
        <v>959731</v>
      </c>
    </row>
    <row r="632" spans="22:27">
      <c r="V632" s="7">
        <v>611010104</v>
      </c>
      <c r="W632" s="1" t="s">
        <v>28</v>
      </c>
      <c r="X632" s="2">
        <v>11</v>
      </c>
      <c r="Y632" s="1" t="s">
        <v>1583</v>
      </c>
      <c r="Z632" s="1" t="s">
        <v>918</v>
      </c>
      <c r="AA632" s="2">
        <v>959732</v>
      </c>
    </row>
    <row r="633" spans="22:27">
      <c r="V633" s="7">
        <v>611010105</v>
      </c>
      <c r="W633" s="1" t="s">
        <v>28</v>
      </c>
      <c r="X633" s="2">
        <v>11</v>
      </c>
      <c r="Y633" s="1" t="s">
        <v>1583</v>
      </c>
      <c r="Z633" s="1" t="s">
        <v>919</v>
      </c>
      <c r="AA633" s="2">
        <v>959733</v>
      </c>
    </row>
    <row r="634" spans="22:27">
      <c r="V634" s="7">
        <v>611020101</v>
      </c>
      <c r="W634" s="1" t="s">
        <v>28</v>
      </c>
      <c r="X634" s="2">
        <v>11</v>
      </c>
      <c r="Y634" s="1" t="s">
        <v>1584</v>
      </c>
      <c r="Z634" s="1" t="s">
        <v>1246</v>
      </c>
      <c r="AA634" s="2">
        <v>959735</v>
      </c>
    </row>
    <row r="635" spans="22:27">
      <c r="V635" s="7">
        <v>611020102</v>
      </c>
      <c r="W635" s="1" t="s">
        <v>28</v>
      </c>
      <c r="X635" s="2">
        <v>11</v>
      </c>
      <c r="Y635" s="1" t="s">
        <v>1584</v>
      </c>
      <c r="Z635" s="1" t="s">
        <v>920</v>
      </c>
      <c r="AA635" s="2">
        <v>959737</v>
      </c>
    </row>
    <row r="636" spans="22:27">
      <c r="V636" s="7">
        <v>611020103</v>
      </c>
      <c r="W636" s="1" t="s">
        <v>28</v>
      </c>
      <c r="X636" s="2">
        <v>11</v>
      </c>
      <c r="Y636" s="1" t="s">
        <v>1584</v>
      </c>
      <c r="Z636" s="1" t="s">
        <v>1247</v>
      </c>
      <c r="AA636" s="2">
        <v>959737</v>
      </c>
    </row>
    <row r="637" spans="22:27">
      <c r="V637" s="7">
        <v>611030101</v>
      </c>
      <c r="W637" s="1" t="s">
        <v>28</v>
      </c>
      <c r="X637" s="2">
        <v>11</v>
      </c>
      <c r="Y637" s="1" t="s">
        <v>1585</v>
      </c>
      <c r="Z637" s="1" t="s">
        <v>921</v>
      </c>
      <c r="AA637" s="2">
        <v>959739</v>
      </c>
    </row>
    <row r="638" spans="22:27">
      <c r="V638" s="7">
        <v>611030102</v>
      </c>
      <c r="W638" s="1" t="s">
        <v>28</v>
      </c>
      <c r="X638" s="2">
        <v>11</v>
      </c>
      <c r="Y638" s="1" t="s">
        <v>1585</v>
      </c>
      <c r="Z638" s="1" t="s">
        <v>1248</v>
      </c>
      <c r="AA638" s="2">
        <v>959740</v>
      </c>
    </row>
    <row r="639" spans="22:27">
      <c r="V639" s="7">
        <v>611030103</v>
      </c>
      <c r="W639" s="1" t="s">
        <v>28</v>
      </c>
      <c r="X639" s="2">
        <v>11</v>
      </c>
      <c r="Y639" s="1" t="s">
        <v>1585</v>
      </c>
      <c r="Z639" s="1" t="s">
        <v>1249</v>
      </c>
      <c r="AA639" s="2">
        <v>959741</v>
      </c>
    </row>
    <row r="640" spans="22:27">
      <c r="V640" s="7">
        <v>611030104</v>
      </c>
      <c r="W640" s="1" t="s">
        <v>28</v>
      </c>
      <c r="X640" s="2">
        <v>11</v>
      </c>
      <c r="Y640" s="1" t="s">
        <v>1585</v>
      </c>
      <c r="Z640" s="1" t="s">
        <v>971</v>
      </c>
      <c r="AA640" s="2">
        <v>959742</v>
      </c>
    </row>
    <row r="641" spans="22:27">
      <c r="V641" s="7">
        <v>611040101</v>
      </c>
      <c r="W641" s="1" t="s">
        <v>28</v>
      </c>
      <c r="X641" s="2">
        <v>11</v>
      </c>
      <c r="Y641" s="1" t="s">
        <v>1586</v>
      </c>
      <c r="Z641" s="1" t="s">
        <v>922</v>
      </c>
      <c r="AA641" s="2">
        <v>959744</v>
      </c>
    </row>
    <row r="642" spans="22:27">
      <c r="V642" s="7">
        <v>611040102</v>
      </c>
      <c r="W642" s="1" t="s">
        <v>28</v>
      </c>
      <c r="X642" s="2">
        <v>11</v>
      </c>
      <c r="Y642" s="1" t="s">
        <v>1586</v>
      </c>
      <c r="Z642" s="1" t="s">
        <v>1250</v>
      </c>
      <c r="AA642" s="2">
        <v>959745</v>
      </c>
    </row>
    <row r="643" spans="22:27">
      <c r="V643" s="7">
        <v>611040103</v>
      </c>
      <c r="W643" s="1" t="s">
        <v>28</v>
      </c>
      <c r="X643" s="2">
        <v>11</v>
      </c>
      <c r="Y643" s="1" t="s">
        <v>1586</v>
      </c>
      <c r="Z643" s="1" t="s">
        <v>972</v>
      </c>
      <c r="AA643" s="2">
        <v>959746</v>
      </c>
    </row>
    <row r="644" spans="22:27">
      <c r="V644" s="7">
        <v>611040104</v>
      </c>
      <c r="W644" s="1" t="s">
        <v>28</v>
      </c>
      <c r="X644" s="2">
        <v>11</v>
      </c>
      <c r="Y644" s="1" t="s">
        <v>1586</v>
      </c>
      <c r="Z644" s="1" t="s">
        <v>1251</v>
      </c>
      <c r="AA644" s="2">
        <v>959747</v>
      </c>
    </row>
    <row r="645" spans="22:27">
      <c r="V645" s="7">
        <v>611040105</v>
      </c>
      <c r="W645" s="1" t="s">
        <v>28</v>
      </c>
      <c r="X645" s="2">
        <v>11</v>
      </c>
      <c r="Y645" s="1" t="s">
        <v>1586</v>
      </c>
      <c r="Z645" s="1" t="s">
        <v>1252</v>
      </c>
      <c r="AA645" s="2">
        <v>959748</v>
      </c>
    </row>
    <row r="646" spans="22:27">
      <c r="V646" s="7">
        <v>611050101</v>
      </c>
      <c r="W646" s="1" t="s">
        <v>28</v>
      </c>
      <c r="X646" s="2">
        <v>11</v>
      </c>
      <c r="Y646" s="1" t="s">
        <v>1587</v>
      </c>
      <c r="Z646" s="1" t="s">
        <v>977</v>
      </c>
      <c r="AA646" s="2">
        <v>959750</v>
      </c>
    </row>
    <row r="647" spans="22:27">
      <c r="V647" s="7">
        <v>611050102</v>
      </c>
      <c r="W647" s="1" t="s">
        <v>28</v>
      </c>
      <c r="X647" s="2">
        <v>11</v>
      </c>
      <c r="Y647" s="1" t="s">
        <v>1587</v>
      </c>
      <c r="Z647" s="1" t="s">
        <v>978</v>
      </c>
      <c r="AA647" s="2">
        <v>959751</v>
      </c>
    </row>
    <row r="648" spans="22:27">
      <c r="V648" s="7">
        <v>611050103</v>
      </c>
      <c r="W648" s="1" t="s">
        <v>28</v>
      </c>
      <c r="X648" s="2">
        <v>11</v>
      </c>
      <c r="Y648" s="1" t="s">
        <v>1587</v>
      </c>
      <c r="Z648" s="1" t="s">
        <v>979</v>
      </c>
      <c r="AA648" s="2">
        <v>959752</v>
      </c>
    </row>
    <row r="649" spans="22:27">
      <c r="V649" s="7">
        <v>611060101</v>
      </c>
      <c r="W649" s="1" t="s">
        <v>28</v>
      </c>
      <c r="X649" s="2">
        <v>11</v>
      </c>
      <c r="Y649" s="1" t="s">
        <v>1588</v>
      </c>
      <c r="Z649" s="1" t="s">
        <v>980</v>
      </c>
      <c r="AA649" s="2">
        <v>959754</v>
      </c>
    </row>
    <row r="650" spans="22:27">
      <c r="V650" s="7">
        <v>612010101</v>
      </c>
      <c r="W650" s="1" t="s">
        <v>28</v>
      </c>
      <c r="X650" s="2">
        <v>12</v>
      </c>
      <c r="Y650" s="1" t="s">
        <v>1589</v>
      </c>
      <c r="Z650" s="1" t="s">
        <v>1254</v>
      </c>
      <c r="AA650" s="2">
        <v>960060</v>
      </c>
    </row>
    <row r="651" spans="22:27">
      <c r="V651" s="7">
        <v>612010102</v>
      </c>
      <c r="W651" s="1" t="s">
        <v>28</v>
      </c>
      <c r="X651" s="2">
        <v>12</v>
      </c>
      <c r="Y651" s="1" t="s">
        <v>1589</v>
      </c>
      <c r="Z651" s="1" t="s">
        <v>914</v>
      </c>
      <c r="AA651" s="2">
        <v>960061</v>
      </c>
    </row>
    <row r="652" spans="22:27">
      <c r="V652" s="7">
        <v>612010103</v>
      </c>
      <c r="W652" s="1" t="s">
        <v>28</v>
      </c>
      <c r="X652" s="2">
        <v>12</v>
      </c>
      <c r="Y652" s="1" t="s">
        <v>1589</v>
      </c>
      <c r="Z652" s="1" t="s">
        <v>508</v>
      </c>
      <c r="AA652" s="2">
        <v>960062</v>
      </c>
    </row>
    <row r="653" spans="22:27">
      <c r="V653" s="7">
        <v>612010104</v>
      </c>
      <c r="W653" s="1" t="s">
        <v>28</v>
      </c>
      <c r="X653" s="2">
        <v>12</v>
      </c>
      <c r="Y653" s="1" t="s">
        <v>1589</v>
      </c>
      <c r="Z653" s="1" t="s">
        <v>509</v>
      </c>
      <c r="AA653" s="2">
        <v>960063</v>
      </c>
    </row>
    <row r="654" spans="22:27">
      <c r="V654" s="7">
        <v>612020101</v>
      </c>
      <c r="W654" s="1" t="s">
        <v>28</v>
      </c>
      <c r="X654" s="2">
        <v>12</v>
      </c>
      <c r="Y654" s="1" t="s">
        <v>1590</v>
      </c>
      <c r="Z654" s="1" t="s">
        <v>510</v>
      </c>
      <c r="AA654" s="2">
        <v>960065</v>
      </c>
    </row>
    <row r="655" spans="22:27">
      <c r="V655" s="7">
        <v>612020102</v>
      </c>
      <c r="W655" s="1" t="s">
        <v>28</v>
      </c>
      <c r="X655" s="2">
        <v>12</v>
      </c>
      <c r="Y655" s="1" t="s">
        <v>1590</v>
      </c>
      <c r="Z655" s="1" t="s">
        <v>511</v>
      </c>
      <c r="AA655" s="2">
        <v>960066</v>
      </c>
    </row>
    <row r="656" spans="22:27">
      <c r="V656" s="7">
        <v>612020103</v>
      </c>
      <c r="W656" s="1" t="s">
        <v>28</v>
      </c>
      <c r="X656" s="2">
        <v>12</v>
      </c>
      <c r="Y656" s="1" t="s">
        <v>1590</v>
      </c>
      <c r="Z656" s="1" t="s">
        <v>512</v>
      </c>
      <c r="AA656" s="2">
        <v>960067</v>
      </c>
    </row>
    <row r="657" spans="22:27">
      <c r="V657" s="7">
        <v>612020104</v>
      </c>
      <c r="W657" s="1" t="s">
        <v>28</v>
      </c>
      <c r="X657" s="2">
        <v>12</v>
      </c>
      <c r="Y657" s="1" t="s">
        <v>1590</v>
      </c>
      <c r="Z657" s="1" t="s">
        <v>513</v>
      </c>
      <c r="AA657" s="2">
        <v>960068</v>
      </c>
    </row>
    <row r="658" spans="22:27">
      <c r="V658" s="7">
        <v>612020105</v>
      </c>
      <c r="W658" s="1" t="s">
        <v>28</v>
      </c>
      <c r="X658" s="2">
        <v>12</v>
      </c>
      <c r="Y658" s="1" t="s">
        <v>1590</v>
      </c>
      <c r="Z658" s="1" t="s">
        <v>514</v>
      </c>
      <c r="AA658" s="2">
        <v>960069</v>
      </c>
    </row>
    <row r="659" spans="22:27">
      <c r="V659" s="7">
        <v>612020106</v>
      </c>
      <c r="W659" s="1" t="s">
        <v>28</v>
      </c>
      <c r="X659" s="2">
        <v>12</v>
      </c>
      <c r="Y659" s="1" t="s">
        <v>1590</v>
      </c>
      <c r="Z659" s="1" t="s">
        <v>1257</v>
      </c>
      <c r="AA659" s="2">
        <v>960069</v>
      </c>
    </row>
    <row r="660" spans="22:27">
      <c r="V660" s="7">
        <v>612030101</v>
      </c>
      <c r="W660" s="1" t="s">
        <v>28</v>
      </c>
      <c r="X660" s="2">
        <v>12</v>
      </c>
      <c r="Y660" s="1" t="s">
        <v>1591</v>
      </c>
      <c r="Z660" s="1" t="s">
        <v>515</v>
      </c>
      <c r="AA660" s="2">
        <v>960073</v>
      </c>
    </row>
    <row r="661" spans="22:27">
      <c r="V661" s="7">
        <v>612030102</v>
      </c>
      <c r="W661" s="1" t="s">
        <v>28</v>
      </c>
      <c r="X661" s="2">
        <v>12</v>
      </c>
      <c r="Y661" s="1" t="s">
        <v>1591</v>
      </c>
      <c r="Z661" s="1" t="s">
        <v>516</v>
      </c>
      <c r="AA661" s="2">
        <v>960074</v>
      </c>
    </row>
    <row r="662" spans="22:27">
      <c r="V662" s="7">
        <v>612030103</v>
      </c>
      <c r="W662" s="1" t="s">
        <v>28</v>
      </c>
      <c r="X662" s="2">
        <v>12</v>
      </c>
      <c r="Y662" s="1" t="s">
        <v>1591</v>
      </c>
      <c r="Z662" s="1" t="s">
        <v>517</v>
      </c>
      <c r="AA662" s="2">
        <v>960075</v>
      </c>
    </row>
    <row r="663" spans="22:27">
      <c r="V663" s="7">
        <v>612030104</v>
      </c>
      <c r="W663" s="1" t="s">
        <v>28</v>
      </c>
      <c r="X663" s="2">
        <v>12</v>
      </c>
      <c r="Y663" s="1" t="s">
        <v>1591</v>
      </c>
      <c r="Z663" s="1" t="s">
        <v>518</v>
      </c>
      <c r="AA663" s="2">
        <v>960076</v>
      </c>
    </row>
    <row r="664" spans="22:27">
      <c r="V664" s="7">
        <v>612030105</v>
      </c>
      <c r="W664" s="1" t="s">
        <v>28</v>
      </c>
      <c r="X664" s="2">
        <v>12</v>
      </c>
      <c r="Y664" s="1" t="s">
        <v>1591</v>
      </c>
      <c r="Z664" s="1" t="s">
        <v>519</v>
      </c>
      <c r="AA664" s="2">
        <v>960077</v>
      </c>
    </row>
    <row r="665" spans="22:27">
      <c r="V665" s="7">
        <v>612030106</v>
      </c>
      <c r="W665" s="1" t="s">
        <v>28</v>
      </c>
      <c r="X665" s="2">
        <v>12</v>
      </c>
      <c r="Y665" s="1" t="s">
        <v>1591</v>
      </c>
      <c r="Z665" s="1" t="s">
        <v>520</v>
      </c>
      <c r="AA665" s="2">
        <v>960078</v>
      </c>
    </row>
    <row r="666" spans="22:27">
      <c r="V666" s="7">
        <v>612030107</v>
      </c>
      <c r="W666" s="1" t="s">
        <v>28</v>
      </c>
      <c r="X666" s="2">
        <v>12</v>
      </c>
      <c r="Y666" s="1" t="s">
        <v>1591</v>
      </c>
      <c r="Z666" s="1" t="s">
        <v>521</v>
      </c>
      <c r="AA666" s="2">
        <v>960079</v>
      </c>
    </row>
    <row r="667" spans="22:27">
      <c r="V667" s="7">
        <v>612030108</v>
      </c>
      <c r="W667" s="1" t="s">
        <v>28</v>
      </c>
      <c r="X667" s="2">
        <v>12</v>
      </c>
      <c r="Y667" s="1" t="s">
        <v>1591</v>
      </c>
      <c r="Z667" s="1" t="s">
        <v>522</v>
      </c>
      <c r="AA667" s="2">
        <v>960080</v>
      </c>
    </row>
    <row r="668" spans="22:27">
      <c r="V668" s="7">
        <v>612040101</v>
      </c>
      <c r="W668" s="1" t="s">
        <v>28</v>
      </c>
      <c r="X668" s="2">
        <v>12</v>
      </c>
      <c r="Y668" s="1" t="s">
        <v>1592</v>
      </c>
      <c r="Z668" s="1" t="s">
        <v>523</v>
      </c>
      <c r="AA668" s="2">
        <v>960082</v>
      </c>
    </row>
    <row r="669" spans="22:27">
      <c r="V669" s="7">
        <v>612040102</v>
      </c>
      <c r="W669" s="1" t="s">
        <v>28</v>
      </c>
      <c r="X669" s="2">
        <v>12</v>
      </c>
      <c r="Y669" s="1" t="s">
        <v>1592</v>
      </c>
      <c r="Z669" s="1" t="s">
        <v>524</v>
      </c>
      <c r="AA669" s="2">
        <v>960083</v>
      </c>
    </row>
    <row r="670" spans="22:27">
      <c r="V670" s="7">
        <v>612040103</v>
      </c>
      <c r="W670" s="1" t="s">
        <v>28</v>
      </c>
      <c r="X670" s="2">
        <v>12</v>
      </c>
      <c r="Y670" s="1" t="s">
        <v>1592</v>
      </c>
      <c r="Z670" s="1" t="s">
        <v>525</v>
      </c>
      <c r="AA670" s="2">
        <v>960101</v>
      </c>
    </row>
    <row r="671" spans="22:27">
      <c r="V671" s="7">
        <v>612050101</v>
      </c>
      <c r="W671" s="1" t="s">
        <v>28</v>
      </c>
      <c r="X671" s="2">
        <v>12</v>
      </c>
      <c r="Y671" s="1" t="s">
        <v>1593</v>
      </c>
      <c r="Z671" s="1" t="s">
        <v>915</v>
      </c>
      <c r="AA671" s="2">
        <v>960108</v>
      </c>
    </row>
    <row r="672" spans="22:27">
      <c r="V672" s="7">
        <v>612050102</v>
      </c>
      <c r="W672" s="1" t="s">
        <v>28</v>
      </c>
      <c r="X672" s="2">
        <v>12</v>
      </c>
      <c r="Y672" s="1" t="s">
        <v>1593</v>
      </c>
      <c r="Z672" s="1" t="s">
        <v>916</v>
      </c>
      <c r="AA672" s="2">
        <v>960114</v>
      </c>
    </row>
    <row r="673" spans="22:27">
      <c r="V673" s="7">
        <v>612050103</v>
      </c>
      <c r="W673" s="1" t="s">
        <v>28</v>
      </c>
      <c r="X673" s="2">
        <v>12</v>
      </c>
      <c r="Y673" s="1" t="s">
        <v>1593</v>
      </c>
      <c r="Z673" s="1" t="s">
        <v>1265</v>
      </c>
      <c r="AA673" s="2">
        <v>960112</v>
      </c>
    </row>
    <row r="674" spans="22:27">
      <c r="V674" s="7">
        <v>612060101</v>
      </c>
      <c r="W674" s="1" t="s">
        <v>28</v>
      </c>
      <c r="X674" s="2">
        <v>12</v>
      </c>
      <c r="Y674" s="1" t="s">
        <v>1594</v>
      </c>
      <c r="Z674" s="1" t="s">
        <v>917</v>
      </c>
      <c r="AA674" s="2">
        <v>960091</v>
      </c>
    </row>
    <row r="675" spans="22:27">
      <c r="V675" s="7">
        <v>612060102</v>
      </c>
      <c r="W675" s="1" t="s">
        <v>28</v>
      </c>
      <c r="X675" s="2">
        <v>12</v>
      </c>
      <c r="Y675" s="1" t="s">
        <v>1594</v>
      </c>
      <c r="Z675" s="1" t="s">
        <v>526</v>
      </c>
      <c r="AA675" s="2">
        <v>960120</v>
      </c>
    </row>
    <row r="676" spans="22:27">
      <c r="V676" s="7">
        <v>612060103</v>
      </c>
      <c r="W676" s="1" t="s">
        <v>28</v>
      </c>
      <c r="X676" s="2">
        <v>12</v>
      </c>
      <c r="Y676" s="1" t="s">
        <v>1594</v>
      </c>
      <c r="Z676" s="1" t="s">
        <v>1266</v>
      </c>
      <c r="AA676" s="2">
        <v>960092</v>
      </c>
    </row>
    <row r="677" spans="22:27">
      <c r="V677" s="7">
        <v>612070101</v>
      </c>
      <c r="W677" s="1" t="s">
        <v>28</v>
      </c>
      <c r="X677" s="2">
        <v>12</v>
      </c>
      <c r="Y677" s="1" t="s">
        <v>1595</v>
      </c>
      <c r="Z677" s="1" t="s">
        <v>527</v>
      </c>
      <c r="AA677" s="2">
        <v>960123</v>
      </c>
    </row>
    <row r="678" spans="22:27">
      <c r="V678" s="7">
        <v>612070102</v>
      </c>
      <c r="W678" s="1" t="s">
        <v>28</v>
      </c>
      <c r="X678" s="2">
        <v>12</v>
      </c>
      <c r="Y678" s="1" t="s">
        <v>1595</v>
      </c>
      <c r="Z678" s="1" t="s">
        <v>528</v>
      </c>
      <c r="AA678" s="2">
        <v>960095</v>
      </c>
    </row>
    <row r="679" spans="22:27">
      <c r="V679" s="7">
        <v>612070103</v>
      </c>
      <c r="W679" s="1" t="s">
        <v>28</v>
      </c>
      <c r="X679" s="2">
        <v>12</v>
      </c>
      <c r="Y679" s="1" t="s">
        <v>1595</v>
      </c>
      <c r="Z679" s="1" t="s">
        <v>1269</v>
      </c>
      <c r="AA679" s="2">
        <v>960096</v>
      </c>
    </row>
    <row r="680" spans="22:27">
      <c r="V680" s="7">
        <v>612070104</v>
      </c>
      <c r="W680" s="1" t="s">
        <v>28</v>
      </c>
      <c r="X680" s="2">
        <v>12</v>
      </c>
      <c r="Y680" s="1" t="s">
        <v>1596</v>
      </c>
      <c r="Z680" s="1" t="s">
        <v>1270</v>
      </c>
      <c r="AA680" s="2">
        <v>960135</v>
      </c>
    </row>
    <row r="681" spans="22:27">
      <c r="V681" s="7">
        <v>612070105</v>
      </c>
      <c r="W681" s="1" t="s">
        <v>28</v>
      </c>
      <c r="X681" s="2">
        <v>12</v>
      </c>
      <c r="Y681" s="1" t="s">
        <v>1596</v>
      </c>
      <c r="Z681" s="1" t="s">
        <v>529</v>
      </c>
      <c r="AA681" s="2">
        <v>960099</v>
      </c>
    </row>
    <row r="682" spans="22:27">
      <c r="V682" s="7">
        <v>611060102</v>
      </c>
      <c r="W682" s="1" t="s">
        <v>28</v>
      </c>
      <c r="X682" s="2">
        <v>11</v>
      </c>
      <c r="Y682" s="1" t="s">
        <v>1588</v>
      </c>
      <c r="Z682" s="1" t="s">
        <v>923</v>
      </c>
      <c r="AA682" s="2">
        <v>959753</v>
      </c>
    </row>
    <row r="683" spans="22:27">
      <c r="V683" s="2">
        <v>309010101</v>
      </c>
      <c r="W683" s="1" t="s">
        <v>275</v>
      </c>
      <c r="X683" s="2">
        <v>9</v>
      </c>
      <c r="Y683" s="1" t="s">
        <v>1597</v>
      </c>
      <c r="Z683" s="1" t="s">
        <v>310</v>
      </c>
      <c r="AA683" s="2">
        <v>959520</v>
      </c>
    </row>
    <row r="684" spans="22:27">
      <c r="V684" s="2">
        <v>309010203</v>
      </c>
      <c r="W684" s="1" t="s">
        <v>275</v>
      </c>
      <c r="X684" s="2">
        <v>9</v>
      </c>
      <c r="Y684" s="1" t="s">
        <v>1597</v>
      </c>
      <c r="Z684" s="1" t="s">
        <v>311</v>
      </c>
      <c r="AA684" s="2">
        <v>959523</v>
      </c>
    </row>
    <row r="685" spans="22:27">
      <c r="V685" s="2">
        <v>309010204</v>
      </c>
      <c r="W685" s="1" t="s">
        <v>275</v>
      </c>
      <c r="X685" s="2">
        <v>9</v>
      </c>
      <c r="Y685" s="1" t="s">
        <v>1597</v>
      </c>
      <c r="Z685" s="1" t="s">
        <v>312</v>
      </c>
      <c r="AA685" s="2">
        <v>959524</v>
      </c>
    </row>
    <row r="686" spans="22:27">
      <c r="V686" s="2">
        <v>309010208</v>
      </c>
      <c r="W686" s="1" t="s">
        <v>275</v>
      </c>
      <c r="X686" s="2">
        <v>9</v>
      </c>
      <c r="Y686" s="1" t="s">
        <v>1597</v>
      </c>
      <c r="Z686" s="1" t="s">
        <v>313</v>
      </c>
      <c r="AA686" s="2">
        <v>959524</v>
      </c>
    </row>
    <row r="687" spans="22:27">
      <c r="V687" s="2">
        <v>309010209</v>
      </c>
      <c r="W687" s="1" t="s">
        <v>275</v>
      </c>
      <c r="X687" s="2">
        <v>9</v>
      </c>
      <c r="Y687" s="1" t="s">
        <v>1597</v>
      </c>
      <c r="Z687" s="1" t="s">
        <v>277</v>
      </c>
      <c r="AA687" s="2">
        <v>959524</v>
      </c>
    </row>
    <row r="688" spans="22:27">
      <c r="V688" s="2">
        <v>309010210</v>
      </c>
      <c r="W688" s="1" t="s">
        <v>275</v>
      </c>
      <c r="X688" s="2">
        <v>9</v>
      </c>
      <c r="Y688" s="1" t="s">
        <v>1597</v>
      </c>
      <c r="Z688" s="1" t="s">
        <v>314</v>
      </c>
      <c r="AA688" s="2">
        <v>959522</v>
      </c>
    </row>
    <row r="689" spans="22:27">
      <c r="V689" s="2">
        <v>309010303</v>
      </c>
      <c r="W689" s="1" t="s">
        <v>275</v>
      </c>
      <c r="X689" s="2">
        <v>9</v>
      </c>
      <c r="Y689" s="1" t="s">
        <v>1598</v>
      </c>
      <c r="Z689" s="1" t="s">
        <v>315</v>
      </c>
      <c r="AA689" s="2">
        <v>959529</v>
      </c>
    </row>
    <row r="690" spans="22:27">
      <c r="V690" s="2">
        <v>309010312</v>
      </c>
      <c r="W690" s="1" t="s">
        <v>275</v>
      </c>
      <c r="X690" s="2">
        <v>9</v>
      </c>
      <c r="Y690" s="1" t="s">
        <v>1598</v>
      </c>
      <c r="Z690" s="1" t="s">
        <v>317</v>
      </c>
      <c r="AA690" s="2">
        <v>959528</v>
      </c>
    </row>
    <row r="691" spans="22:27">
      <c r="V691" s="2">
        <v>309040101</v>
      </c>
      <c r="W691" s="1" t="s">
        <v>275</v>
      </c>
      <c r="X691" s="2">
        <v>9</v>
      </c>
      <c r="Y691" s="1" t="s">
        <v>1598</v>
      </c>
      <c r="Z691" s="1" t="s">
        <v>316</v>
      </c>
      <c r="AA691" s="2">
        <v>959526</v>
      </c>
    </row>
    <row r="692" spans="22:27">
      <c r="V692" s="2">
        <v>309020102</v>
      </c>
      <c r="W692" s="1" t="s">
        <v>275</v>
      </c>
      <c r="X692" s="2">
        <v>9</v>
      </c>
      <c r="Y692" s="1" t="s">
        <v>1599</v>
      </c>
      <c r="Z692" s="1" t="s">
        <v>278</v>
      </c>
      <c r="AA692" s="2">
        <v>959531</v>
      </c>
    </row>
    <row r="693" spans="22:27">
      <c r="V693" s="2">
        <v>309020201</v>
      </c>
      <c r="W693" s="1" t="s">
        <v>275</v>
      </c>
      <c r="X693" s="2">
        <v>9</v>
      </c>
      <c r="Y693" s="1" t="s">
        <v>1599</v>
      </c>
      <c r="Z693" s="1" t="s">
        <v>318</v>
      </c>
      <c r="AA693" s="2">
        <v>959535</v>
      </c>
    </row>
    <row r="694" spans="22:27">
      <c r="V694" s="2">
        <v>309020204</v>
      </c>
      <c r="W694" s="1" t="s">
        <v>275</v>
      </c>
      <c r="X694" s="2">
        <v>9</v>
      </c>
      <c r="Y694" s="1" t="s">
        <v>1599</v>
      </c>
      <c r="Z694" s="1" t="s">
        <v>319</v>
      </c>
      <c r="AA694" s="2">
        <v>959535</v>
      </c>
    </row>
    <row r="695" spans="22:27">
      <c r="V695" s="2">
        <v>309020211</v>
      </c>
      <c r="W695" s="1" t="s">
        <v>275</v>
      </c>
      <c r="X695" s="2">
        <v>9</v>
      </c>
      <c r="Y695" s="1" t="s">
        <v>1599</v>
      </c>
      <c r="Z695" s="1" t="s">
        <v>320</v>
      </c>
      <c r="AA695" s="2">
        <v>959535</v>
      </c>
    </row>
    <row r="696" spans="22:27">
      <c r="V696" s="2">
        <v>309020212</v>
      </c>
      <c r="W696" s="1" t="s">
        <v>275</v>
      </c>
      <c r="X696" s="2">
        <v>9</v>
      </c>
      <c r="Y696" s="1" t="s">
        <v>1599</v>
      </c>
      <c r="Z696" s="1" t="s">
        <v>321</v>
      </c>
      <c r="AA696" s="2">
        <v>959535</v>
      </c>
    </row>
    <row r="697" spans="22:27">
      <c r="V697" s="2">
        <v>309020215</v>
      </c>
      <c r="W697" s="1" t="s">
        <v>275</v>
      </c>
      <c r="X697" s="2">
        <v>9</v>
      </c>
      <c r="Y697" s="1" t="s">
        <v>1599</v>
      </c>
      <c r="Z697" s="1" t="s">
        <v>322</v>
      </c>
      <c r="AA697" s="2">
        <v>959535</v>
      </c>
    </row>
    <row r="698" spans="22:27">
      <c r="V698" s="2">
        <v>312010333</v>
      </c>
      <c r="W698" s="1" t="s">
        <v>275</v>
      </c>
      <c r="X698" s="2">
        <v>9</v>
      </c>
      <c r="Y698" s="1" t="s">
        <v>1599</v>
      </c>
      <c r="Z698" s="1" t="s">
        <v>279</v>
      </c>
      <c r="AA698" s="2">
        <v>959537</v>
      </c>
    </row>
    <row r="699" spans="22:27">
      <c r="V699" s="2">
        <v>310020102</v>
      </c>
      <c r="W699" s="1" t="s">
        <v>275</v>
      </c>
      <c r="X699" s="2">
        <v>10</v>
      </c>
      <c r="Y699" s="1" t="s">
        <v>1600</v>
      </c>
      <c r="Z699" s="1" t="s">
        <v>302</v>
      </c>
      <c r="AA699" s="2">
        <v>959539</v>
      </c>
    </row>
    <row r="700" spans="22:27">
      <c r="V700" s="2">
        <v>310020201</v>
      </c>
      <c r="W700" s="1" t="s">
        <v>275</v>
      </c>
      <c r="X700" s="2">
        <v>10</v>
      </c>
      <c r="Y700" s="1" t="s">
        <v>1600</v>
      </c>
      <c r="Z700" s="1" t="s">
        <v>1123</v>
      </c>
      <c r="AA700" s="2">
        <v>959542</v>
      </c>
    </row>
    <row r="701" spans="22:27">
      <c r="V701" s="2">
        <v>310020301</v>
      </c>
      <c r="W701" s="1" t="s">
        <v>275</v>
      </c>
      <c r="X701" s="2">
        <v>10</v>
      </c>
      <c r="Y701" s="1" t="s">
        <v>1600</v>
      </c>
      <c r="Z701" s="1" t="s">
        <v>303</v>
      </c>
      <c r="AA701" s="2">
        <v>959543</v>
      </c>
    </row>
    <row r="702" spans="22:27">
      <c r="V702" s="2">
        <v>310020401</v>
      </c>
      <c r="W702" s="1" t="s">
        <v>275</v>
      </c>
      <c r="X702" s="2">
        <v>10</v>
      </c>
      <c r="Y702" s="1" t="s">
        <v>1600</v>
      </c>
      <c r="Z702" s="1" t="s">
        <v>1122</v>
      </c>
      <c r="AA702" s="2">
        <v>959545</v>
      </c>
    </row>
    <row r="703" spans="22:27">
      <c r="V703" s="2">
        <v>311020101</v>
      </c>
      <c r="W703" s="1" t="s">
        <v>275</v>
      </c>
      <c r="X703" s="2">
        <v>10</v>
      </c>
      <c r="Y703" s="1" t="s">
        <v>1601</v>
      </c>
      <c r="Z703" s="1" t="s">
        <v>304</v>
      </c>
      <c r="AA703" s="2">
        <v>959546</v>
      </c>
    </row>
    <row r="704" spans="22:27">
      <c r="V704" s="2">
        <v>311020108</v>
      </c>
      <c r="W704" s="1" t="s">
        <v>275</v>
      </c>
      <c r="X704" s="2">
        <v>10</v>
      </c>
      <c r="Y704" s="1" t="s">
        <v>1601</v>
      </c>
      <c r="Z704" s="1" t="s">
        <v>305</v>
      </c>
      <c r="AA704" s="2">
        <v>959546</v>
      </c>
    </row>
    <row r="705" spans="22:27">
      <c r="V705" s="2">
        <v>311020202</v>
      </c>
      <c r="W705" s="1" t="s">
        <v>275</v>
      </c>
      <c r="X705" s="2">
        <v>10</v>
      </c>
      <c r="Y705" s="1" t="s">
        <v>1601</v>
      </c>
      <c r="Z705" s="1" t="s">
        <v>306</v>
      </c>
      <c r="AA705" s="2">
        <v>959546</v>
      </c>
    </row>
    <row r="706" spans="22:27">
      <c r="V706" s="2">
        <v>309030101</v>
      </c>
      <c r="W706" s="1" t="s">
        <v>275</v>
      </c>
      <c r="X706" s="2">
        <v>10</v>
      </c>
      <c r="Y706" s="1" t="s">
        <v>1602</v>
      </c>
      <c r="Z706" s="1" t="s">
        <v>309</v>
      </c>
      <c r="AA706" s="2">
        <v>959556</v>
      </c>
    </row>
    <row r="707" spans="22:27">
      <c r="V707" s="2">
        <v>310030201</v>
      </c>
      <c r="W707" s="1" t="s">
        <v>275</v>
      </c>
      <c r="X707" s="2">
        <v>10</v>
      </c>
      <c r="Y707" s="1" t="s">
        <v>1602</v>
      </c>
      <c r="Z707" s="1" t="s">
        <v>307</v>
      </c>
      <c r="AA707" s="2">
        <v>959551</v>
      </c>
    </row>
    <row r="708" spans="22:27">
      <c r="V708" s="2">
        <v>310030204</v>
      </c>
      <c r="W708" s="1" t="s">
        <v>275</v>
      </c>
      <c r="X708" s="2">
        <v>10</v>
      </c>
      <c r="Y708" s="1" t="s">
        <v>1602</v>
      </c>
      <c r="Z708" s="1" t="s">
        <v>308</v>
      </c>
      <c r="AA708" s="2">
        <v>959555</v>
      </c>
    </row>
    <row r="709" spans="22:27">
      <c r="V709" s="2">
        <v>312010104</v>
      </c>
      <c r="W709" s="1" t="s">
        <v>275</v>
      </c>
      <c r="X709" s="2">
        <v>11</v>
      </c>
      <c r="Y709" s="1" t="s">
        <v>1603</v>
      </c>
      <c r="Z709" s="1" t="s">
        <v>294</v>
      </c>
      <c r="AA709" s="2">
        <v>959577</v>
      </c>
    </row>
    <row r="710" spans="22:27">
      <c r="V710" s="2">
        <v>312010206</v>
      </c>
      <c r="W710" s="1" t="s">
        <v>275</v>
      </c>
      <c r="X710" s="2">
        <v>11</v>
      </c>
      <c r="Y710" s="1" t="s">
        <v>1603</v>
      </c>
      <c r="Z710" s="1" t="s">
        <v>297</v>
      </c>
      <c r="AA710" s="2">
        <v>959587</v>
      </c>
    </row>
    <row r="711" spans="22:27">
      <c r="V711" s="2">
        <v>312010309</v>
      </c>
      <c r="W711" s="1" t="s">
        <v>275</v>
      </c>
      <c r="X711" s="2">
        <v>11</v>
      </c>
      <c r="Y711" s="1" t="s">
        <v>1603</v>
      </c>
      <c r="Z711" s="1" t="s">
        <v>295</v>
      </c>
      <c r="AA711" s="2">
        <v>959581</v>
      </c>
    </row>
    <row r="712" spans="22:27">
      <c r="V712" s="2">
        <v>312010325</v>
      </c>
      <c r="W712" s="1" t="s">
        <v>275</v>
      </c>
      <c r="X712" s="2">
        <v>11</v>
      </c>
      <c r="Y712" s="1" t="s">
        <v>1603</v>
      </c>
      <c r="Z712" s="1" t="s">
        <v>296</v>
      </c>
      <c r="AA712" s="2">
        <v>959583</v>
      </c>
    </row>
    <row r="713" spans="22:27">
      <c r="V713" s="2">
        <v>312010327</v>
      </c>
      <c r="W713" s="1" t="s">
        <v>275</v>
      </c>
      <c r="X713" s="2">
        <v>11</v>
      </c>
      <c r="Y713" s="1" t="s">
        <v>1603</v>
      </c>
      <c r="Z713" s="1" t="s">
        <v>276</v>
      </c>
      <c r="AA713" s="2">
        <v>959586</v>
      </c>
    </row>
    <row r="714" spans="22:27">
      <c r="V714" s="2">
        <v>312010404</v>
      </c>
      <c r="W714" s="1" t="s">
        <v>275</v>
      </c>
      <c r="X714" s="2">
        <v>11</v>
      </c>
      <c r="Y714" s="1" t="s">
        <v>1603</v>
      </c>
      <c r="Z714" s="1" t="s">
        <v>298</v>
      </c>
      <c r="AA714" s="2">
        <v>959592</v>
      </c>
    </row>
    <row r="715" spans="22:27">
      <c r="V715" s="2">
        <v>312010506</v>
      </c>
      <c r="W715" s="1" t="s">
        <v>275</v>
      </c>
      <c r="X715" s="2">
        <v>11</v>
      </c>
      <c r="Y715" s="1" t="s">
        <v>1603</v>
      </c>
      <c r="Z715" s="1" t="s">
        <v>292</v>
      </c>
      <c r="AA715" s="2">
        <v>959573</v>
      </c>
    </row>
    <row r="716" spans="22:27">
      <c r="V716" s="2">
        <v>312010518</v>
      </c>
      <c r="W716" s="1" t="s">
        <v>275</v>
      </c>
      <c r="X716" s="2">
        <v>11</v>
      </c>
      <c r="Y716" s="1" t="s">
        <v>1603</v>
      </c>
      <c r="Z716" s="1" t="s">
        <v>293</v>
      </c>
      <c r="AA716" s="2">
        <v>959573</v>
      </c>
    </row>
    <row r="717" spans="22:27">
      <c r="V717" s="2">
        <v>312010606</v>
      </c>
      <c r="W717" s="1" t="s">
        <v>275</v>
      </c>
      <c r="X717" s="2">
        <v>11</v>
      </c>
      <c r="Y717" s="1" t="s">
        <v>1603</v>
      </c>
      <c r="Z717" s="1" t="s">
        <v>289</v>
      </c>
      <c r="AA717" s="2">
        <v>959565</v>
      </c>
    </row>
    <row r="718" spans="22:27">
      <c r="V718" s="2">
        <v>312010623</v>
      </c>
      <c r="W718" s="1" t="s">
        <v>275</v>
      </c>
      <c r="X718" s="2">
        <v>11</v>
      </c>
      <c r="Y718" s="1" t="s">
        <v>1603</v>
      </c>
      <c r="Z718" s="1" t="s">
        <v>291</v>
      </c>
      <c r="AA718" s="2">
        <v>959570</v>
      </c>
    </row>
    <row r="719" spans="22:27">
      <c r="V719" s="2">
        <v>312010643</v>
      </c>
      <c r="W719" s="1" t="s">
        <v>275</v>
      </c>
      <c r="X719" s="2">
        <v>11</v>
      </c>
      <c r="Y719" s="1" t="s">
        <v>1603</v>
      </c>
      <c r="Z719" s="1" t="s">
        <v>290</v>
      </c>
      <c r="AA719" s="2">
        <v>959567</v>
      </c>
    </row>
    <row r="720" spans="22:27">
      <c r="V720" s="2">
        <v>312010704</v>
      </c>
      <c r="W720" s="1" t="s">
        <v>275</v>
      </c>
      <c r="X720" s="2">
        <v>11</v>
      </c>
      <c r="Y720" s="1" t="s">
        <v>1603</v>
      </c>
      <c r="Z720" s="1" t="s">
        <v>299</v>
      </c>
      <c r="AA720" s="2">
        <v>959600</v>
      </c>
    </row>
    <row r="721" spans="22:27">
      <c r="V721" s="2">
        <v>312010713</v>
      </c>
      <c r="W721" s="1" t="s">
        <v>275</v>
      </c>
      <c r="X721" s="2">
        <v>11</v>
      </c>
      <c r="Y721" s="1" t="s">
        <v>1603</v>
      </c>
      <c r="Z721" s="1" t="s">
        <v>1125</v>
      </c>
      <c r="AA721" s="2">
        <v>959597</v>
      </c>
    </row>
    <row r="722" spans="22:27">
      <c r="V722" s="2">
        <v>311030101</v>
      </c>
      <c r="W722" s="1" t="s">
        <v>275</v>
      </c>
      <c r="X722" s="2">
        <v>11</v>
      </c>
      <c r="Y722" s="1" t="s">
        <v>1604</v>
      </c>
      <c r="Z722" s="1" t="s">
        <v>300</v>
      </c>
      <c r="AA722" s="2">
        <v>959602</v>
      </c>
    </row>
    <row r="723" spans="22:27">
      <c r="V723" s="2">
        <v>311030201</v>
      </c>
      <c r="W723" s="1" t="s">
        <v>275</v>
      </c>
      <c r="X723" s="2">
        <v>11</v>
      </c>
      <c r="Y723" s="1" t="s">
        <v>1604</v>
      </c>
      <c r="Z723" s="1" t="s">
        <v>301</v>
      </c>
      <c r="AA723" s="2">
        <v>959607</v>
      </c>
    </row>
    <row r="724" spans="22:27">
      <c r="V724" s="2">
        <v>311020302</v>
      </c>
      <c r="W724" s="1" t="s">
        <v>275</v>
      </c>
      <c r="X724" s="2">
        <v>12</v>
      </c>
      <c r="Y724" s="1" t="s">
        <v>1605</v>
      </c>
      <c r="Z724" s="1" t="s">
        <v>271</v>
      </c>
      <c r="AA724" s="2">
        <v>959610</v>
      </c>
    </row>
    <row r="725" spans="22:27">
      <c r="V725" s="2">
        <v>311020304</v>
      </c>
      <c r="W725" s="1" t="s">
        <v>275</v>
      </c>
      <c r="X725" s="2">
        <v>12</v>
      </c>
      <c r="Y725" s="1" t="s">
        <v>1605</v>
      </c>
      <c r="Z725" s="1" t="s">
        <v>272</v>
      </c>
      <c r="AA725" s="2">
        <v>959615</v>
      </c>
    </row>
    <row r="726" spans="22:27">
      <c r="V726" s="2">
        <v>311020305</v>
      </c>
      <c r="W726" s="1" t="s">
        <v>275</v>
      </c>
      <c r="X726" s="2">
        <v>12</v>
      </c>
      <c r="Y726" s="1" t="s">
        <v>1605</v>
      </c>
      <c r="Z726" s="1" t="s">
        <v>1276</v>
      </c>
      <c r="AA726" s="2">
        <v>959615</v>
      </c>
    </row>
    <row r="727" spans="22:27">
      <c r="V727" s="2">
        <v>311020401</v>
      </c>
      <c r="W727" s="1" t="s">
        <v>275</v>
      </c>
      <c r="X727" s="2">
        <v>12</v>
      </c>
      <c r="Y727" s="1" t="s">
        <v>1605</v>
      </c>
      <c r="Z727" s="1" t="s">
        <v>280</v>
      </c>
      <c r="AA727" s="2">
        <v>959617</v>
      </c>
    </row>
    <row r="728" spans="22:27">
      <c r="V728" s="2">
        <v>310010102</v>
      </c>
      <c r="W728" s="1" t="s">
        <v>275</v>
      </c>
      <c r="X728" s="2">
        <v>12</v>
      </c>
      <c r="Y728" s="1" t="s">
        <v>1606</v>
      </c>
      <c r="Z728" s="1" t="s">
        <v>281</v>
      </c>
      <c r="AA728" s="2">
        <v>959629</v>
      </c>
    </row>
    <row r="729" spans="22:27">
      <c r="V729" s="2">
        <v>310010201</v>
      </c>
      <c r="W729" s="1" t="s">
        <v>275</v>
      </c>
      <c r="X729" s="2">
        <v>12</v>
      </c>
      <c r="Y729" s="1" t="s">
        <v>1606</v>
      </c>
      <c r="Z729" s="1" t="s">
        <v>273</v>
      </c>
      <c r="AA729" s="2">
        <v>959623</v>
      </c>
    </row>
    <row r="730" spans="22:27">
      <c r="V730" s="2">
        <v>310010302</v>
      </c>
      <c r="W730" s="1" t="s">
        <v>275</v>
      </c>
      <c r="X730" s="2">
        <v>12</v>
      </c>
      <c r="Y730" s="1" t="s">
        <v>1606</v>
      </c>
      <c r="Z730" s="1" t="s">
        <v>274</v>
      </c>
      <c r="AA730" s="2">
        <v>959627</v>
      </c>
    </row>
    <row r="731" spans="22:27">
      <c r="V731" s="2">
        <v>311010101</v>
      </c>
      <c r="W731" s="1" t="s">
        <v>275</v>
      </c>
      <c r="X731" s="2">
        <v>12</v>
      </c>
      <c r="Y731" s="1" t="s">
        <v>1607</v>
      </c>
      <c r="Z731" s="1" t="s">
        <v>283</v>
      </c>
      <c r="AA731" s="2">
        <v>959634</v>
      </c>
    </row>
    <row r="732" spans="22:27">
      <c r="V732" s="2">
        <v>311010102</v>
      </c>
      <c r="W732" s="1" t="s">
        <v>275</v>
      </c>
      <c r="X732" s="2">
        <v>12</v>
      </c>
      <c r="Y732" s="1" t="s">
        <v>1607</v>
      </c>
      <c r="Z732" s="1" t="s">
        <v>282</v>
      </c>
      <c r="AA732" s="2">
        <v>959634</v>
      </c>
    </row>
    <row r="733" spans="22:27">
      <c r="V733" s="2">
        <v>311010201</v>
      </c>
      <c r="W733" s="1" t="s">
        <v>275</v>
      </c>
      <c r="X733" s="2">
        <v>12</v>
      </c>
      <c r="Y733" s="1" t="s">
        <v>1607</v>
      </c>
      <c r="Z733" s="1" t="s">
        <v>285</v>
      </c>
      <c r="AA733" s="2">
        <v>959638</v>
      </c>
    </row>
    <row r="734" spans="22:27">
      <c r="V734" s="2">
        <v>311010403</v>
      </c>
      <c r="W734" s="1" t="s">
        <v>275</v>
      </c>
      <c r="X734" s="2">
        <v>12</v>
      </c>
      <c r="Y734" s="1" t="s">
        <v>1607</v>
      </c>
      <c r="Z734" s="1" t="s">
        <v>284</v>
      </c>
      <c r="AA734" s="2">
        <v>959636</v>
      </c>
    </row>
    <row r="735" spans="22:27">
      <c r="V735" s="2">
        <v>311010404</v>
      </c>
      <c r="W735" s="1" t="s">
        <v>275</v>
      </c>
      <c r="X735" s="2">
        <v>12</v>
      </c>
      <c r="Y735" s="1" t="s">
        <v>1607</v>
      </c>
      <c r="Z735" s="1" t="s">
        <v>286</v>
      </c>
      <c r="AA735" s="2">
        <v>959637</v>
      </c>
    </row>
    <row r="736" spans="22:27">
      <c r="V736" s="2">
        <v>311010501</v>
      </c>
      <c r="W736" s="1" t="s">
        <v>275</v>
      </c>
      <c r="X736" s="2">
        <v>12</v>
      </c>
      <c r="Y736" s="1" t="s">
        <v>1607</v>
      </c>
      <c r="Z736" s="1" t="s">
        <v>1120</v>
      </c>
      <c r="AA736" s="2">
        <v>959643</v>
      </c>
    </row>
    <row r="737" spans="22:27">
      <c r="V737" s="2">
        <v>311020307</v>
      </c>
      <c r="W737" s="1" t="s">
        <v>275</v>
      </c>
      <c r="X737" s="2">
        <v>11</v>
      </c>
      <c r="Y737" s="1" t="s">
        <v>1608</v>
      </c>
      <c r="Z737" s="1" t="s">
        <v>287</v>
      </c>
      <c r="AA737" s="2">
        <v>959650</v>
      </c>
    </row>
    <row r="738" spans="22:27">
      <c r="V738" s="2">
        <v>312020109</v>
      </c>
      <c r="W738" s="1" t="s">
        <v>275</v>
      </c>
      <c r="X738" s="2">
        <v>11</v>
      </c>
      <c r="Y738" s="1" t="s">
        <v>1608</v>
      </c>
      <c r="Z738" s="1" t="s">
        <v>288</v>
      </c>
      <c r="AA738" s="2">
        <v>959651</v>
      </c>
    </row>
    <row r="739" spans="22:27">
      <c r="V739" s="17">
        <v>709010101</v>
      </c>
      <c r="W739" s="1" t="s">
        <v>20</v>
      </c>
      <c r="X739" s="2">
        <v>9</v>
      </c>
      <c r="Y739" s="1" t="s">
        <v>1609</v>
      </c>
      <c r="Z739" s="1" t="s">
        <v>91</v>
      </c>
      <c r="AA739" s="2">
        <v>959757</v>
      </c>
    </row>
    <row r="740" spans="22:27">
      <c r="V740" s="17">
        <v>709010201</v>
      </c>
      <c r="W740" s="1" t="s">
        <v>20</v>
      </c>
      <c r="X740" s="2">
        <v>9</v>
      </c>
      <c r="Y740" s="1" t="s">
        <v>1609</v>
      </c>
      <c r="Z740" s="1" t="s">
        <v>92</v>
      </c>
      <c r="AA740" s="2">
        <v>959758</v>
      </c>
    </row>
    <row r="741" spans="22:27">
      <c r="V741" s="17">
        <v>709020101</v>
      </c>
      <c r="W741" s="1" t="s">
        <v>20</v>
      </c>
      <c r="X741" s="2">
        <v>9</v>
      </c>
      <c r="Y741" s="1" t="s">
        <v>1610</v>
      </c>
      <c r="Z741" s="1" t="s">
        <v>879</v>
      </c>
      <c r="AA741" s="2">
        <v>959760</v>
      </c>
    </row>
    <row r="742" spans="22:27">
      <c r="V742" s="17">
        <v>709020201</v>
      </c>
      <c r="W742" s="1" t="s">
        <v>20</v>
      </c>
      <c r="X742" s="2">
        <v>9</v>
      </c>
      <c r="Y742" s="1" t="s">
        <v>1610</v>
      </c>
      <c r="Z742" s="1" t="s">
        <v>1127</v>
      </c>
      <c r="AA742" s="2">
        <v>959760</v>
      </c>
    </row>
    <row r="743" spans="22:27">
      <c r="V743" s="17">
        <v>709030101</v>
      </c>
      <c r="W743" s="1" t="s">
        <v>20</v>
      </c>
      <c r="X743" s="2">
        <v>9</v>
      </c>
      <c r="Y743" s="1" t="s">
        <v>1611</v>
      </c>
      <c r="Z743" s="1" t="s">
        <v>327</v>
      </c>
      <c r="AA743" s="2">
        <v>959761</v>
      </c>
    </row>
    <row r="744" spans="22:27">
      <c r="V744" s="17">
        <v>709030201</v>
      </c>
      <c r="W744" s="1" t="s">
        <v>20</v>
      </c>
      <c r="X744" s="2">
        <v>9</v>
      </c>
      <c r="Y744" s="1" t="s">
        <v>1611</v>
      </c>
      <c r="Z744" s="1" t="s">
        <v>328</v>
      </c>
      <c r="AA744" s="2">
        <v>959761</v>
      </c>
    </row>
    <row r="745" spans="22:27">
      <c r="V745" s="17">
        <v>709040101</v>
      </c>
      <c r="W745" s="1" t="s">
        <v>20</v>
      </c>
      <c r="X745" s="2">
        <v>9</v>
      </c>
      <c r="Y745" s="1" t="s">
        <v>1612</v>
      </c>
      <c r="Z745" s="1" t="s">
        <v>93</v>
      </c>
      <c r="AA745" s="2">
        <v>959762</v>
      </c>
    </row>
    <row r="746" spans="22:27">
      <c r="V746" s="17">
        <v>709040201</v>
      </c>
      <c r="W746" s="1" t="s">
        <v>20</v>
      </c>
      <c r="X746" s="2">
        <v>9</v>
      </c>
      <c r="Y746" s="1" t="s">
        <v>1612</v>
      </c>
      <c r="Z746" s="1" t="s">
        <v>94</v>
      </c>
      <c r="AA746" s="2">
        <v>959764</v>
      </c>
    </row>
    <row r="747" spans="22:27">
      <c r="V747" s="17">
        <v>709050101</v>
      </c>
      <c r="W747" s="1" t="s">
        <v>20</v>
      </c>
      <c r="X747" s="2">
        <v>9</v>
      </c>
      <c r="Y747" s="1" t="s">
        <v>1613</v>
      </c>
      <c r="Z747" s="1" t="s">
        <v>95</v>
      </c>
      <c r="AA747" s="2">
        <v>959765</v>
      </c>
    </row>
    <row r="748" spans="22:27">
      <c r="V748" s="17">
        <v>709050201</v>
      </c>
      <c r="W748" s="1" t="s">
        <v>20</v>
      </c>
      <c r="X748" s="2">
        <v>9</v>
      </c>
      <c r="Y748" s="1" t="s">
        <v>1613</v>
      </c>
      <c r="Z748" s="1" t="s">
        <v>26</v>
      </c>
      <c r="AA748" s="2">
        <v>959765</v>
      </c>
    </row>
    <row r="749" spans="22:27">
      <c r="V749" s="17">
        <v>709050301</v>
      </c>
      <c r="W749" s="1" t="s">
        <v>20</v>
      </c>
      <c r="X749" s="2">
        <v>9</v>
      </c>
      <c r="Y749" s="1" t="s">
        <v>1613</v>
      </c>
      <c r="Z749" s="1" t="s">
        <v>96</v>
      </c>
      <c r="AA749" s="2">
        <v>959765</v>
      </c>
    </row>
    <row r="750" spans="22:27">
      <c r="V750" s="17">
        <v>709050401</v>
      </c>
      <c r="W750" s="1" t="s">
        <v>20</v>
      </c>
      <c r="X750" s="2">
        <v>9</v>
      </c>
      <c r="Y750" s="1" t="s">
        <v>1613</v>
      </c>
      <c r="Z750" s="1" t="s">
        <v>97</v>
      </c>
      <c r="AA750" s="2">
        <v>959765</v>
      </c>
    </row>
    <row r="751" spans="22:27">
      <c r="V751" s="17">
        <v>709050501</v>
      </c>
      <c r="W751" s="1" t="s">
        <v>20</v>
      </c>
      <c r="X751" s="2">
        <v>9</v>
      </c>
      <c r="Y751" s="1" t="s">
        <v>1613</v>
      </c>
      <c r="Z751" s="1" t="s">
        <v>98</v>
      </c>
      <c r="AA751" s="2">
        <v>959768</v>
      </c>
    </row>
    <row r="752" spans="22:27">
      <c r="V752" s="7">
        <v>709050601</v>
      </c>
      <c r="W752" s="1" t="s">
        <v>20</v>
      </c>
      <c r="X752" s="2">
        <v>9</v>
      </c>
      <c r="Y752" s="1" t="s">
        <v>1613</v>
      </c>
      <c r="Z752" s="1" t="s">
        <v>1131</v>
      </c>
      <c r="AA752" s="2">
        <v>959769</v>
      </c>
    </row>
    <row r="753" spans="22:27">
      <c r="V753" s="17">
        <v>709060101</v>
      </c>
      <c r="W753" s="1" t="s">
        <v>20</v>
      </c>
      <c r="X753" s="2">
        <v>9</v>
      </c>
      <c r="Y753" s="1" t="s">
        <v>1614</v>
      </c>
      <c r="Z753" s="1" t="s">
        <v>99</v>
      </c>
      <c r="AA753" s="2">
        <v>959771</v>
      </c>
    </row>
    <row r="754" spans="22:27">
      <c r="V754" s="17">
        <v>709060201</v>
      </c>
      <c r="W754" s="1" t="s">
        <v>20</v>
      </c>
      <c r="X754" s="2">
        <v>9</v>
      </c>
      <c r="Y754" s="1" t="s">
        <v>1614</v>
      </c>
      <c r="Z754" s="1" t="s">
        <v>1132</v>
      </c>
      <c r="AA754" s="2">
        <v>959774</v>
      </c>
    </row>
    <row r="755" spans="22:27">
      <c r="V755" s="17">
        <v>709070101</v>
      </c>
      <c r="W755" s="1" t="s">
        <v>20</v>
      </c>
      <c r="X755" s="2">
        <v>9</v>
      </c>
      <c r="Y755" s="1" t="s">
        <v>1615</v>
      </c>
      <c r="Z755" s="1" t="s">
        <v>100</v>
      </c>
      <c r="AA755" s="2">
        <v>959776</v>
      </c>
    </row>
    <row r="756" spans="22:27">
      <c r="V756" s="17">
        <v>709070201</v>
      </c>
      <c r="W756" s="1" t="s">
        <v>20</v>
      </c>
      <c r="X756" s="2">
        <v>9</v>
      </c>
      <c r="Y756" s="1" t="s">
        <v>1615</v>
      </c>
      <c r="Z756" s="1" t="s">
        <v>101</v>
      </c>
      <c r="AA756" s="2">
        <v>959777</v>
      </c>
    </row>
    <row r="757" spans="22:27">
      <c r="V757" s="17">
        <v>709090101</v>
      </c>
      <c r="W757" s="1" t="s">
        <v>20</v>
      </c>
      <c r="X757" s="2">
        <v>9</v>
      </c>
      <c r="Y757" s="1" t="s">
        <v>1616</v>
      </c>
      <c r="Z757" s="1" t="s">
        <v>102</v>
      </c>
      <c r="AA757" s="2">
        <v>959780</v>
      </c>
    </row>
    <row r="758" spans="22:27">
      <c r="V758" s="7">
        <v>709090201</v>
      </c>
      <c r="W758" s="1" t="s">
        <v>20</v>
      </c>
      <c r="X758" s="2">
        <v>9</v>
      </c>
      <c r="Y758" s="1" t="s">
        <v>1616</v>
      </c>
      <c r="Z758" s="1" t="s">
        <v>103</v>
      </c>
      <c r="AA758" s="2">
        <v>959781</v>
      </c>
    </row>
    <row r="759" spans="22:27">
      <c r="V759" s="17">
        <v>710010101</v>
      </c>
      <c r="W759" s="1" t="s">
        <v>20</v>
      </c>
      <c r="X759" s="2">
        <v>10</v>
      </c>
      <c r="Y759" s="1" t="s">
        <v>1617</v>
      </c>
      <c r="Z759" s="1" t="s">
        <v>1128</v>
      </c>
      <c r="AA759" s="2">
        <v>959783</v>
      </c>
    </row>
    <row r="760" spans="22:27">
      <c r="V760" s="17">
        <v>710010201</v>
      </c>
      <c r="W760" s="1" t="s">
        <v>20</v>
      </c>
      <c r="X760" s="2">
        <v>10</v>
      </c>
      <c r="Y760" s="1" t="s">
        <v>1617</v>
      </c>
      <c r="Z760" s="1" t="s">
        <v>77</v>
      </c>
      <c r="AA760" s="2">
        <v>959786</v>
      </c>
    </row>
    <row r="761" spans="22:27">
      <c r="V761" s="17">
        <v>710010301</v>
      </c>
      <c r="W761" s="1" t="s">
        <v>20</v>
      </c>
      <c r="X761" s="2">
        <v>10</v>
      </c>
      <c r="Y761" s="1" t="s">
        <v>1617</v>
      </c>
      <c r="Z761" s="1" t="s">
        <v>1130</v>
      </c>
      <c r="AA761" s="2">
        <v>959785</v>
      </c>
    </row>
    <row r="762" spans="22:27">
      <c r="V762" s="17">
        <v>710010401</v>
      </c>
      <c r="W762" s="1" t="s">
        <v>20</v>
      </c>
      <c r="X762" s="2">
        <v>10</v>
      </c>
      <c r="Y762" s="1" t="s">
        <v>1617</v>
      </c>
      <c r="Z762" s="1" t="s">
        <v>1126</v>
      </c>
      <c r="AA762" s="2">
        <v>959788</v>
      </c>
    </row>
    <row r="763" spans="22:27">
      <c r="V763" s="17">
        <v>710010501</v>
      </c>
      <c r="W763" s="1" t="s">
        <v>20</v>
      </c>
      <c r="X763" s="2">
        <v>10</v>
      </c>
      <c r="Y763" s="1" t="s">
        <v>1617</v>
      </c>
      <c r="Z763" s="1" t="s">
        <v>1133</v>
      </c>
      <c r="AA763" s="2">
        <v>959790</v>
      </c>
    </row>
    <row r="764" spans="22:27">
      <c r="V764" s="17">
        <v>710020101</v>
      </c>
      <c r="W764" s="1" t="s">
        <v>20</v>
      </c>
      <c r="X764" s="2">
        <v>10</v>
      </c>
      <c r="Y764" s="1" t="s">
        <v>1618</v>
      </c>
      <c r="Z764" s="1" t="s">
        <v>325</v>
      </c>
      <c r="AA764" s="2">
        <v>959791</v>
      </c>
    </row>
    <row r="765" spans="22:27">
      <c r="V765" s="17">
        <v>710020201</v>
      </c>
      <c r="W765" s="1" t="s">
        <v>20</v>
      </c>
      <c r="X765" s="2">
        <v>10</v>
      </c>
      <c r="Y765" s="1" t="s">
        <v>1618</v>
      </c>
      <c r="Z765" s="1" t="s">
        <v>326</v>
      </c>
      <c r="AA765" s="2">
        <v>959794</v>
      </c>
    </row>
    <row r="766" spans="22:27">
      <c r="V766" s="17">
        <v>710020301</v>
      </c>
      <c r="W766" s="1" t="s">
        <v>20</v>
      </c>
      <c r="X766" s="2">
        <v>10</v>
      </c>
      <c r="Y766" s="1" t="s">
        <v>1618</v>
      </c>
      <c r="Z766" s="1" t="s">
        <v>1129</v>
      </c>
      <c r="AA766" s="2">
        <v>959797</v>
      </c>
    </row>
    <row r="767" spans="22:27">
      <c r="V767" s="17">
        <v>710030101</v>
      </c>
      <c r="W767" s="1" t="s">
        <v>20</v>
      </c>
      <c r="X767" s="2">
        <v>10</v>
      </c>
      <c r="Y767" s="1" t="s">
        <v>1614</v>
      </c>
      <c r="Z767" s="1" t="s">
        <v>78</v>
      </c>
      <c r="AA767" s="2">
        <v>959801</v>
      </c>
    </row>
    <row r="768" spans="22:27">
      <c r="V768" s="17">
        <v>710030201</v>
      </c>
      <c r="W768" s="1" t="s">
        <v>20</v>
      </c>
      <c r="X768" s="2">
        <v>10</v>
      </c>
      <c r="Y768" s="1" t="s">
        <v>1614</v>
      </c>
      <c r="Z768" s="1" t="s">
        <v>79</v>
      </c>
      <c r="AA768" s="2">
        <v>959803</v>
      </c>
    </row>
    <row r="769" spans="22:27">
      <c r="V769" s="17">
        <v>710030301</v>
      </c>
      <c r="W769" s="1" t="s">
        <v>20</v>
      </c>
      <c r="X769" s="2">
        <v>10</v>
      </c>
      <c r="Y769" s="1" t="s">
        <v>1614</v>
      </c>
      <c r="Z769" s="1" t="s">
        <v>80</v>
      </c>
      <c r="AA769" s="2">
        <v>959804</v>
      </c>
    </row>
    <row r="770" spans="22:27">
      <c r="V770" s="17">
        <v>710040101</v>
      </c>
      <c r="W770" s="1" t="s">
        <v>20</v>
      </c>
      <c r="X770" s="2">
        <v>10</v>
      </c>
      <c r="Y770" s="1" t="s">
        <v>1614</v>
      </c>
      <c r="Z770" s="1" t="s">
        <v>81</v>
      </c>
      <c r="AA770" s="2">
        <v>959806</v>
      </c>
    </row>
    <row r="771" spans="22:27">
      <c r="V771" s="17">
        <v>710040201</v>
      </c>
      <c r="W771" s="1" t="s">
        <v>20</v>
      </c>
      <c r="X771" s="2">
        <v>10</v>
      </c>
      <c r="Y771" s="1" t="s">
        <v>1614</v>
      </c>
      <c r="Z771" s="1" t="s">
        <v>82</v>
      </c>
      <c r="AA771" s="2">
        <v>959807</v>
      </c>
    </row>
    <row r="772" spans="22:27">
      <c r="V772" s="17">
        <v>710050101</v>
      </c>
      <c r="W772" s="1" t="s">
        <v>20</v>
      </c>
      <c r="X772" s="2">
        <v>10</v>
      </c>
      <c r="Y772" s="1" t="s">
        <v>1614</v>
      </c>
      <c r="Z772" s="1" t="s">
        <v>83</v>
      </c>
      <c r="AA772" s="2">
        <v>959808</v>
      </c>
    </row>
    <row r="773" spans="22:27">
      <c r="V773" s="17">
        <v>710050201</v>
      </c>
      <c r="W773" s="1" t="s">
        <v>20</v>
      </c>
      <c r="X773" s="2">
        <v>10</v>
      </c>
      <c r="Y773" s="1" t="s">
        <v>1614</v>
      </c>
      <c r="Z773" s="1" t="s">
        <v>84</v>
      </c>
      <c r="AA773" s="2">
        <v>959809</v>
      </c>
    </row>
    <row r="774" spans="22:27">
      <c r="V774" s="17">
        <v>710050301</v>
      </c>
      <c r="W774" s="1" t="s">
        <v>20</v>
      </c>
      <c r="X774" s="2">
        <v>10</v>
      </c>
      <c r="Y774" s="1" t="s">
        <v>1614</v>
      </c>
      <c r="Z774" s="1" t="s">
        <v>85</v>
      </c>
      <c r="AA774" s="2">
        <v>959810</v>
      </c>
    </row>
    <row r="775" spans="22:27">
      <c r="V775" s="17">
        <v>710060101</v>
      </c>
      <c r="W775" s="1" t="s">
        <v>20</v>
      </c>
      <c r="X775" s="2">
        <v>10</v>
      </c>
      <c r="Y775" s="1" t="s">
        <v>1619</v>
      </c>
      <c r="Z775" s="1" t="s">
        <v>86</v>
      </c>
      <c r="AA775" s="2">
        <v>959811</v>
      </c>
    </row>
    <row r="776" spans="22:27">
      <c r="V776" s="17">
        <v>710060201</v>
      </c>
      <c r="W776" s="1" t="s">
        <v>20</v>
      </c>
      <c r="X776" s="2">
        <v>10</v>
      </c>
      <c r="Y776" s="1" t="s">
        <v>1619</v>
      </c>
      <c r="Z776" s="1" t="s">
        <v>87</v>
      </c>
      <c r="AA776" s="2">
        <v>959812</v>
      </c>
    </row>
    <row r="777" spans="22:27">
      <c r="V777" s="17">
        <v>710070101</v>
      </c>
      <c r="W777" s="1" t="s">
        <v>20</v>
      </c>
      <c r="X777" s="2">
        <v>10</v>
      </c>
      <c r="Y777" s="1" t="s">
        <v>1620</v>
      </c>
      <c r="Z777" s="1" t="s">
        <v>88</v>
      </c>
      <c r="AA777" s="2">
        <v>959814</v>
      </c>
    </row>
    <row r="778" spans="22:27">
      <c r="V778" s="17">
        <v>710080101</v>
      </c>
      <c r="W778" s="1" t="s">
        <v>20</v>
      </c>
      <c r="X778" s="2">
        <v>10</v>
      </c>
      <c r="Y778" s="1" t="s">
        <v>1621</v>
      </c>
      <c r="Z778" s="1" t="s">
        <v>89</v>
      </c>
      <c r="AA778" s="2">
        <v>959816</v>
      </c>
    </row>
    <row r="779" spans="22:27">
      <c r="V779" s="17">
        <v>710080201</v>
      </c>
      <c r="W779" s="1" t="s">
        <v>20</v>
      </c>
      <c r="X779" s="2">
        <v>10</v>
      </c>
      <c r="Y779" s="1" t="s">
        <v>1621</v>
      </c>
      <c r="Z779" s="1" t="s">
        <v>90</v>
      </c>
      <c r="AA779" s="2">
        <v>959817</v>
      </c>
    </row>
    <row r="780" spans="22:27">
      <c r="V780" s="17">
        <v>711010101</v>
      </c>
      <c r="W780" s="1" t="s">
        <v>20</v>
      </c>
      <c r="X780" s="2">
        <v>11</v>
      </c>
      <c r="Y780" s="1" t="s">
        <v>1622</v>
      </c>
      <c r="Z780" s="1" t="s">
        <v>60</v>
      </c>
      <c r="AA780" s="2">
        <v>959821</v>
      </c>
    </row>
    <row r="781" spans="22:27">
      <c r="V781" s="17">
        <v>711010201</v>
      </c>
      <c r="W781" s="1" t="s">
        <v>20</v>
      </c>
      <c r="X781" s="2">
        <v>11</v>
      </c>
      <c r="Y781" s="1" t="s">
        <v>1622</v>
      </c>
      <c r="Z781" s="1" t="s">
        <v>61</v>
      </c>
      <c r="AA781" s="2">
        <v>959822</v>
      </c>
    </row>
    <row r="782" spans="22:27">
      <c r="V782" s="17">
        <v>711010301</v>
      </c>
      <c r="W782" s="1" t="s">
        <v>20</v>
      </c>
      <c r="X782" s="2">
        <v>11</v>
      </c>
      <c r="Y782" s="1" t="s">
        <v>1622</v>
      </c>
      <c r="Z782" s="1" t="s">
        <v>62</v>
      </c>
      <c r="AA782" s="2">
        <v>959824</v>
      </c>
    </row>
    <row r="783" spans="22:27">
      <c r="V783" s="17">
        <v>711020101</v>
      </c>
      <c r="W783" s="1" t="s">
        <v>20</v>
      </c>
      <c r="X783" s="2">
        <v>11</v>
      </c>
      <c r="Y783" s="1" t="s">
        <v>1623</v>
      </c>
      <c r="Z783" s="1" t="s">
        <v>323</v>
      </c>
      <c r="AA783" s="2">
        <v>959826</v>
      </c>
    </row>
    <row r="784" spans="22:27">
      <c r="V784" s="17">
        <v>711020201</v>
      </c>
      <c r="W784" s="1" t="s">
        <v>20</v>
      </c>
      <c r="X784" s="2">
        <v>11</v>
      </c>
      <c r="Y784" s="1" t="s">
        <v>1623</v>
      </c>
      <c r="Z784" s="1" t="s">
        <v>1137</v>
      </c>
      <c r="AA784" s="2">
        <v>959827</v>
      </c>
    </row>
    <row r="785" spans="22:27">
      <c r="V785" s="17">
        <v>711030101</v>
      </c>
      <c r="W785" s="1" t="s">
        <v>20</v>
      </c>
      <c r="X785" s="2">
        <v>11</v>
      </c>
      <c r="Y785" s="1" t="s">
        <v>1623</v>
      </c>
      <c r="Z785" s="1" t="s">
        <v>63</v>
      </c>
      <c r="AA785" s="2">
        <v>959830</v>
      </c>
    </row>
    <row r="786" spans="22:27">
      <c r="V786" s="17">
        <v>711030201</v>
      </c>
      <c r="W786" s="1" t="s">
        <v>20</v>
      </c>
      <c r="X786" s="2">
        <v>11</v>
      </c>
      <c r="Y786" s="1" t="s">
        <v>1623</v>
      </c>
      <c r="Z786" s="1" t="s">
        <v>1138</v>
      </c>
      <c r="AA786" s="2">
        <v>959831</v>
      </c>
    </row>
    <row r="787" spans="22:27">
      <c r="V787" s="17">
        <v>711040101</v>
      </c>
      <c r="W787" s="1" t="s">
        <v>20</v>
      </c>
      <c r="X787" s="2">
        <v>11</v>
      </c>
      <c r="Y787" s="1" t="s">
        <v>1624</v>
      </c>
      <c r="Z787" s="1" t="s">
        <v>64</v>
      </c>
      <c r="AA787" s="2">
        <v>959833</v>
      </c>
    </row>
    <row r="788" spans="22:27">
      <c r="V788" s="17">
        <v>711040201</v>
      </c>
      <c r="W788" s="1" t="s">
        <v>20</v>
      </c>
      <c r="X788" s="2">
        <v>11</v>
      </c>
      <c r="Y788" s="1" t="s">
        <v>1624</v>
      </c>
      <c r="Z788" s="1" t="s">
        <v>65</v>
      </c>
      <c r="AA788" s="2">
        <v>959835</v>
      </c>
    </row>
    <row r="789" spans="22:27">
      <c r="V789" s="17">
        <v>711040301</v>
      </c>
      <c r="W789" s="1" t="s">
        <v>20</v>
      </c>
      <c r="X789" s="2">
        <v>11</v>
      </c>
      <c r="Y789" s="1" t="s">
        <v>1624</v>
      </c>
      <c r="Z789" s="1" t="s">
        <v>324</v>
      </c>
      <c r="AA789" s="2">
        <v>959836</v>
      </c>
    </row>
    <row r="790" spans="22:27">
      <c r="V790" s="17">
        <v>711050101</v>
      </c>
      <c r="W790" s="1" t="s">
        <v>20</v>
      </c>
      <c r="X790" s="2">
        <v>11</v>
      </c>
      <c r="Y790" s="1" t="s">
        <v>1625</v>
      </c>
      <c r="Z790" s="1" t="s">
        <v>66</v>
      </c>
      <c r="AA790" s="2">
        <v>959838</v>
      </c>
    </row>
    <row r="791" spans="22:27">
      <c r="V791" s="17">
        <v>711050201</v>
      </c>
      <c r="W791" s="1" t="s">
        <v>20</v>
      </c>
      <c r="X791" s="2">
        <v>11</v>
      </c>
      <c r="Y791" s="1" t="s">
        <v>1625</v>
      </c>
      <c r="Z791" s="1" t="s">
        <v>67</v>
      </c>
      <c r="AA791" s="2">
        <v>959840</v>
      </c>
    </row>
    <row r="792" spans="22:27">
      <c r="V792" s="17">
        <v>711050301</v>
      </c>
      <c r="W792" s="1" t="s">
        <v>20</v>
      </c>
      <c r="X792" s="2">
        <v>11</v>
      </c>
      <c r="Y792" s="1" t="s">
        <v>1625</v>
      </c>
      <c r="Z792" s="1" t="s">
        <v>1139</v>
      </c>
      <c r="AA792" s="2">
        <v>959842</v>
      </c>
    </row>
    <row r="793" spans="22:27">
      <c r="V793" s="17">
        <v>711050401</v>
      </c>
      <c r="W793" s="1" t="s">
        <v>20</v>
      </c>
      <c r="X793" s="2">
        <v>11</v>
      </c>
      <c r="Y793" s="1" t="s">
        <v>1625</v>
      </c>
      <c r="Z793" s="1" t="s">
        <v>1140</v>
      </c>
      <c r="AA793" s="2">
        <v>959844</v>
      </c>
    </row>
    <row r="794" spans="22:27">
      <c r="V794" s="17">
        <v>711060101</v>
      </c>
      <c r="W794" s="1" t="s">
        <v>20</v>
      </c>
      <c r="X794" s="2">
        <v>11</v>
      </c>
      <c r="Y794" s="1" t="s">
        <v>1626</v>
      </c>
      <c r="Z794" s="1" t="s">
        <v>68</v>
      </c>
      <c r="AA794" s="2">
        <v>959847</v>
      </c>
    </row>
    <row r="795" spans="22:27">
      <c r="V795" s="17">
        <v>711060201</v>
      </c>
      <c r="W795" s="1" t="s">
        <v>20</v>
      </c>
      <c r="X795" s="2">
        <v>11</v>
      </c>
      <c r="Y795" s="1" t="s">
        <v>1626</v>
      </c>
      <c r="Z795" s="1" t="s">
        <v>69</v>
      </c>
      <c r="AA795" s="2">
        <v>959848</v>
      </c>
    </row>
    <row r="796" spans="22:27">
      <c r="V796" s="17">
        <v>711060301</v>
      </c>
      <c r="W796" s="1" t="s">
        <v>20</v>
      </c>
      <c r="X796" s="2">
        <v>11</v>
      </c>
      <c r="Y796" s="1" t="s">
        <v>1626</v>
      </c>
      <c r="Z796" s="1" t="s">
        <v>1141</v>
      </c>
      <c r="AA796" s="2">
        <v>959849</v>
      </c>
    </row>
    <row r="797" spans="22:27">
      <c r="V797" s="17">
        <v>711070101</v>
      </c>
      <c r="W797" s="1" t="s">
        <v>20</v>
      </c>
      <c r="X797" s="2">
        <v>11</v>
      </c>
      <c r="Y797" s="1" t="s">
        <v>1627</v>
      </c>
      <c r="Z797" s="1" t="s">
        <v>70</v>
      </c>
      <c r="AA797" s="2">
        <v>959851</v>
      </c>
    </row>
    <row r="798" spans="22:27">
      <c r="V798" s="17">
        <v>711070201</v>
      </c>
      <c r="W798" s="1" t="s">
        <v>20</v>
      </c>
      <c r="X798" s="2">
        <v>11</v>
      </c>
      <c r="Y798" s="1" t="s">
        <v>1627</v>
      </c>
      <c r="Z798" s="1" t="s">
        <v>27</v>
      </c>
      <c r="AA798" s="2">
        <v>959852</v>
      </c>
    </row>
    <row r="799" spans="22:27">
      <c r="V799" s="17">
        <v>711070301</v>
      </c>
      <c r="W799" s="1" t="s">
        <v>20</v>
      </c>
      <c r="X799" s="2">
        <v>11</v>
      </c>
      <c r="Y799" s="1" t="s">
        <v>1628</v>
      </c>
      <c r="Z799" s="1" t="s">
        <v>924</v>
      </c>
      <c r="AA799" s="2">
        <v>959853</v>
      </c>
    </row>
    <row r="800" spans="22:27">
      <c r="V800" s="17">
        <v>711070401</v>
      </c>
      <c r="W800" s="1" t="s">
        <v>20</v>
      </c>
      <c r="X800" s="2">
        <v>11</v>
      </c>
      <c r="Y800" s="1" t="s">
        <v>1628</v>
      </c>
      <c r="Z800" s="1" t="s">
        <v>925</v>
      </c>
      <c r="AA800" s="2">
        <v>959854</v>
      </c>
    </row>
    <row r="801" spans="22:27">
      <c r="V801" s="17">
        <v>711070501</v>
      </c>
      <c r="W801" s="1" t="s">
        <v>20</v>
      </c>
      <c r="X801" s="2">
        <v>11</v>
      </c>
      <c r="Y801" s="1" t="s">
        <v>1629</v>
      </c>
      <c r="Z801" s="1" t="s">
        <v>71</v>
      </c>
      <c r="AA801" s="2">
        <v>959855</v>
      </c>
    </row>
    <row r="802" spans="22:27">
      <c r="V802" s="17">
        <v>711080101</v>
      </c>
      <c r="W802" s="1" t="s">
        <v>20</v>
      </c>
      <c r="X802" s="2">
        <v>11</v>
      </c>
      <c r="Y802" s="1" t="s">
        <v>1630</v>
      </c>
      <c r="Z802" s="1" t="s">
        <v>72</v>
      </c>
      <c r="AA802" s="2">
        <v>959857</v>
      </c>
    </row>
    <row r="803" spans="22:27">
      <c r="V803" s="17">
        <v>711080201</v>
      </c>
      <c r="W803" s="1" t="s">
        <v>20</v>
      </c>
      <c r="X803" s="2">
        <v>11</v>
      </c>
      <c r="Y803" s="1" t="s">
        <v>1630</v>
      </c>
      <c r="Z803" s="1" t="s">
        <v>73</v>
      </c>
      <c r="AA803" s="2">
        <v>959858</v>
      </c>
    </row>
    <row r="804" spans="22:27">
      <c r="V804" s="17">
        <v>711080301</v>
      </c>
      <c r="W804" s="1" t="s">
        <v>20</v>
      </c>
      <c r="X804" s="2">
        <v>11</v>
      </c>
      <c r="Y804" s="1" t="s">
        <v>1630</v>
      </c>
      <c r="Z804" s="1" t="s">
        <v>74</v>
      </c>
      <c r="AA804" s="2">
        <v>959861</v>
      </c>
    </row>
    <row r="805" spans="22:27">
      <c r="V805" s="17">
        <v>711080401</v>
      </c>
      <c r="W805" s="1" t="s">
        <v>20</v>
      </c>
      <c r="X805" s="2">
        <v>11</v>
      </c>
      <c r="Y805" s="1" t="s">
        <v>1630</v>
      </c>
      <c r="Z805" s="1" t="s">
        <v>75</v>
      </c>
      <c r="AA805" s="2">
        <v>959860</v>
      </c>
    </row>
    <row r="806" spans="22:27">
      <c r="V806" s="17">
        <v>711080501</v>
      </c>
      <c r="W806" s="1" t="s">
        <v>20</v>
      </c>
      <c r="X806" s="2">
        <v>11</v>
      </c>
      <c r="Y806" s="1" t="s">
        <v>1630</v>
      </c>
      <c r="Z806" s="1" t="s">
        <v>76</v>
      </c>
      <c r="AA806" s="2">
        <v>959863</v>
      </c>
    </row>
    <row r="807" spans="22:27">
      <c r="V807" s="17">
        <v>712010101</v>
      </c>
      <c r="W807" s="1" t="s">
        <v>20</v>
      </c>
      <c r="X807" s="2">
        <v>12</v>
      </c>
      <c r="Y807" s="1" t="s">
        <v>1631</v>
      </c>
      <c r="Z807" s="1" t="s">
        <v>40</v>
      </c>
      <c r="AA807" s="2">
        <v>959865</v>
      </c>
    </row>
    <row r="808" spans="22:27">
      <c r="V808" s="17">
        <v>712010201</v>
      </c>
      <c r="W808" s="1" t="s">
        <v>20</v>
      </c>
      <c r="X808" s="2">
        <v>12</v>
      </c>
      <c r="Y808" s="1" t="s">
        <v>1631</v>
      </c>
      <c r="Z808" s="1" t="s">
        <v>41</v>
      </c>
      <c r="AA808" s="2">
        <v>959866</v>
      </c>
    </row>
    <row r="809" spans="22:27">
      <c r="V809" s="17">
        <v>712020101</v>
      </c>
      <c r="W809" s="1" t="s">
        <v>20</v>
      </c>
      <c r="X809" s="2">
        <v>12</v>
      </c>
      <c r="Y809" s="1" t="s">
        <v>1632</v>
      </c>
      <c r="Z809" s="1" t="s">
        <v>42</v>
      </c>
      <c r="AA809" s="2">
        <v>959868</v>
      </c>
    </row>
    <row r="810" spans="22:27">
      <c r="V810" s="17">
        <v>712020301</v>
      </c>
      <c r="W810" s="1" t="s">
        <v>20</v>
      </c>
      <c r="X810" s="2">
        <v>12</v>
      </c>
      <c r="Y810" s="1" t="s">
        <v>1632</v>
      </c>
      <c r="Z810" s="1" t="s">
        <v>875</v>
      </c>
      <c r="AA810" s="2">
        <v>959869</v>
      </c>
    </row>
    <row r="811" spans="22:27">
      <c r="V811" s="17">
        <v>712030101</v>
      </c>
      <c r="W811" s="1" t="s">
        <v>20</v>
      </c>
      <c r="X811" s="2">
        <v>12</v>
      </c>
      <c r="Y811" s="1" t="s">
        <v>1633</v>
      </c>
      <c r="Z811" s="1" t="s">
        <v>1135</v>
      </c>
      <c r="AA811" s="2">
        <v>959871</v>
      </c>
    </row>
    <row r="812" spans="22:27">
      <c r="V812" s="17">
        <v>712030201</v>
      </c>
      <c r="W812" s="1" t="s">
        <v>20</v>
      </c>
      <c r="X812" s="2">
        <v>12</v>
      </c>
      <c r="Y812" s="1" t="s">
        <v>1633</v>
      </c>
      <c r="Z812" s="1" t="s">
        <v>1134</v>
      </c>
      <c r="AA812" s="2">
        <v>959872</v>
      </c>
    </row>
    <row r="813" spans="22:27">
      <c r="V813" s="17">
        <v>712040101</v>
      </c>
      <c r="W813" s="1" t="s">
        <v>20</v>
      </c>
      <c r="X813" s="2">
        <v>12</v>
      </c>
      <c r="Y813" s="1" t="s">
        <v>1625</v>
      </c>
      <c r="Z813" s="1" t="s">
        <v>43</v>
      </c>
      <c r="AA813" s="2">
        <v>959873</v>
      </c>
    </row>
    <row r="814" spans="22:27">
      <c r="V814" s="17">
        <v>712040201</v>
      </c>
      <c r="W814" s="1" t="s">
        <v>20</v>
      </c>
      <c r="X814" s="2">
        <v>12</v>
      </c>
      <c r="Y814" s="1" t="s">
        <v>1625</v>
      </c>
      <c r="Z814" s="1" t="s">
        <v>44</v>
      </c>
      <c r="AA814" s="2">
        <v>959874</v>
      </c>
    </row>
    <row r="815" spans="22:27">
      <c r="V815" s="17">
        <v>712040301</v>
      </c>
      <c r="W815" s="1" t="s">
        <v>20</v>
      </c>
      <c r="X815" s="2">
        <v>12</v>
      </c>
      <c r="Y815" s="1" t="s">
        <v>1625</v>
      </c>
      <c r="Z815" s="1" t="s">
        <v>45</v>
      </c>
      <c r="AA815" s="2">
        <v>959876</v>
      </c>
    </row>
    <row r="816" spans="22:27">
      <c r="V816" s="17">
        <v>712050101</v>
      </c>
      <c r="W816" s="1" t="s">
        <v>20</v>
      </c>
      <c r="X816" s="2">
        <v>12</v>
      </c>
      <c r="Y816" s="1" t="s">
        <v>1625</v>
      </c>
      <c r="Z816" s="1" t="s">
        <v>46</v>
      </c>
      <c r="AA816" s="2">
        <v>959877</v>
      </c>
    </row>
    <row r="817" spans="22:27">
      <c r="V817" s="17">
        <v>712050201</v>
      </c>
      <c r="W817" s="1" t="s">
        <v>20</v>
      </c>
      <c r="X817" s="2">
        <v>12</v>
      </c>
      <c r="Y817" s="1" t="s">
        <v>1625</v>
      </c>
      <c r="Z817" s="1" t="s">
        <v>47</v>
      </c>
      <c r="AA817" s="2">
        <v>959879</v>
      </c>
    </row>
    <row r="818" spans="22:27">
      <c r="V818" s="17">
        <v>712050301</v>
      </c>
      <c r="W818" s="1" t="s">
        <v>20</v>
      </c>
      <c r="X818" s="2">
        <v>12</v>
      </c>
      <c r="Y818" s="1" t="s">
        <v>1625</v>
      </c>
      <c r="Z818" s="1" t="s">
        <v>48</v>
      </c>
      <c r="AA818" s="2">
        <v>959880</v>
      </c>
    </row>
    <row r="819" spans="22:27">
      <c r="V819" s="17">
        <v>712060101</v>
      </c>
      <c r="W819" s="1" t="s">
        <v>20</v>
      </c>
      <c r="X819" s="2">
        <v>12</v>
      </c>
      <c r="Y819" s="1" t="s">
        <v>1625</v>
      </c>
      <c r="Z819" s="1" t="s">
        <v>876</v>
      </c>
      <c r="AA819" s="2">
        <v>959881</v>
      </c>
    </row>
    <row r="820" spans="22:27">
      <c r="V820" s="17">
        <v>712060201</v>
      </c>
      <c r="W820" s="1" t="s">
        <v>20</v>
      </c>
      <c r="X820" s="2">
        <v>12</v>
      </c>
      <c r="Y820" s="1" t="s">
        <v>1625</v>
      </c>
      <c r="Z820" s="1" t="s">
        <v>49</v>
      </c>
      <c r="AA820" s="2">
        <v>959883</v>
      </c>
    </row>
    <row r="821" spans="22:27">
      <c r="V821" s="17">
        <v>712060301</v>
      </c>
      <c r="W821" s="1" t="s">
        <v>20</v>
      </c>
      <c r="X821" s="2">
        <v>12</v>
      </c>
      <c r="Y821" s="1" t="s">
        <v>1625</v>
      </c>
      <c r="Z821" s="1" t="s">
        <v>50</v>
      </c>
      <c r="AA821" s="2">
        <v>959884</v>
      </c>
    </row>
    <row r="822" spans="22:27">
      <c r="V822" s="17">
        <v>712070101</v>
      </c>
      <c r="W822" s="1" t="s">
        <v>20</v>
      </c>
      <c r="X822" s="2">
        <v>12</v>
      </c>
      <c r="Y822" s="1" t="s">
        <v>1634</v>
      </c>
      <c r="Z822" s="1" t="s">
        <v>51</v>
      </c>
      <c r="AA822" s="2">
        <v>959886</v>
      </c>
    </row>
    <row r="823" spans="22:27">
      <c r="V823" s="17">
        <v>712070201</v>
      </c>
      <c r="W823" s="1" t="s">
        <v>20</v>
      </c>
      <c r="X823" s="2">
        <v>12</v>
      </c>
      <c r="Y823" s="1" t="s">
        <v>1634</v>
      </c>
      <c r="Z823" s="1" t="s">
        <v>52</v>
      </c>
      <c r="AA823" s="2">
        <v>959887</v>
      </c>
    </row>
    <row r="824" spans="22:27">
      <c r="V824" s="17">
        <v>712070301</v>
      </c>
      <c r="W824" s="1" t="s">
        <v>20</v>
      </c>
      <c r="X824" s="2">
        <v>12</v>
      </c>
      <c r="Y824" s="1" t="s">
        <v>1634</v>
      </c>
      <c r="Z824" s="1" t="s">
        <v>1136</v>
      </c>
      <c r="AA824" s="2">
        <v>959888</v>
      </c>
    </row>
    <row r="825" spans="22:27">
      <c r="V825" s="17">
        <v>712080101</v>
      </c>
      <c r="W825" s="1" t="s">
        <v>20</v>
      </c>
      <c r="X825" s="2">
        <v>12</v>
      </c>
      <c r="Y825" s="1" t="s">
        <v>1628</v>
      </c>
      <c r="Z825" s="1" t="s">
        <v>53</v>
      </c>
      <c r="AA825" s="2">
        <v>959892</v>
      </c>
    </row>
    <row r="826" spans="22:27">
      <c r="V826" s="17">
        <v>712080201</v>
      </c>
      <c r="W826" s="1" t="s">
        <v>20</v>
      </c>
      <c r="X826" s="2">
        <v>12</v>
      </c>
      <c r="Y826" s="1" t="s">
        <v>1628</v>
      </c>
      <c r="Z826" s="1" t="s">
        <v>54</v>
      </c>
      <c r="AA826" s="2">
        <v>959893</v>
      </c>
    </row>
    <row r="827" spans="22:27">
      <c r="V827" s="17">
        <v>712080301</v>
      </c>
      <c r="W827" s="1" t="s">
        <v>20</v>
      </c>
      <c r="X827" s="2">
        <v>12</v>
      </c>
      <c r="Y827" s="1" t="s">
        <v>1628</v>
      </c>
      <c r="Z827" s="1" t="s">
        <v>55</v>
      </c>
      <c r="AA827" s="2">
        <v>959894</v>
      </c>
    </row>
    <row r="828" spans="22:27">
      <c r="V828" s="17">
        <v>712080401</v>
      </c>
      <c r="W828" s="1" t="s">
        <v>20</v>
      </c>
      <c r="X828" s="2">
        <v>12</v>
      </c>
      <c r="Y828" s="1" t="s">
        <v>1634</v>
      </c>
      <c r="Z828" s="1" t="s">
        <v>877</v>
      </c>
      <c r="AA828" s="2">
        <v>959895</v>
      </c>
    </row>
    <row r="829" spans="22:27">
      <c r="V829" s="17">
        <v>712080501</v>
      </c>
      <c r="W829" s="1" t="s">
        <v>20</v>
      </c>
      <c r="X829" s="2">
        <v>12</v>
      </c>
      <c r="Y829" s="1" t="s">
        <v>1634</v>
      </c>
      <c r="Z829" s="1" t="s">
        <v>56</v>
      </c>
      <c r="AA829" s="2">
        <v>959896</v>
      </c>
    </row>
    <row r="830" spans="22:27">
      <c r="V830" s="17">
        <v>712090101</v>
      </c>
      <c r="W830" s="1" t="s">
        <v>20</v>
      </c>
      <c r="X830" s="2">
        <v>12</v>
      </c>
      <c r="Y830" s="1" t="s">
        <v>1635</v>
      </c>
      <c r="Z830" s="1" t="s">
        <v>57</v>
      </c>
      <c r="AA830" s="2">
        <v>959898</v>
      </c>
    </row>
    <row r="831" spans="22:27">
      <c r="V831" s="17">
        <v>712090201</v>
      </c>
      <c r="W831" s="1" t="s">
        <v>20</v>
      </c>
      <c r="X831" s="2">
        <v>12</v>
      </c>
      <c r="Y831" s="1" t="s">
        <v>1635</v>
      </c>
      <c r="Z831" s="1" t="s">
        <v>58</v>
      </c>
      <c r="AA831" s="2">
        <v>959899</v>
      </c>
    </row>
    <row r="832" spans="22:27">
      <c r="V832" s="17">
        <v>712090301</v>
      </c>
      <c r="W832" s="1" t="s">
        <v>20</v>
      </c>
      <c r="X832" s="2">
        <v>12</v>
      </c>
      <c r="Y832" s="1" t="s">
        <v>1635</v>
      </c>
      <c r="Z832" s="1" t="s">
        <v>878</v>
      </c>
      <c r="AA832" s="2">
        <v>959900</v>
      </c>
    </row>
    <row r="833" spans="22:27">
      <c r="V833" s="17">
        <v>712090401</v>
      </c>
      <c r="W833" s="1" t="s">
        <v>20</v>
      </c>
      <c r="X833" s="2">
        <v>12</v>
      </c>
      <c r="Y833" s="1" t="s">
        <v>1635</v>
      </c>
      <c r="Z833" s="1" t="s">
        <v>59</v>
      </c>
      <c r="AA833" s="2">
        <v>959901</v>
      </c>
    </row>
    <row r="834" spans="22:27">
      <c r="V834" s="7">
        <v>1609010100</v>
      </c>
      <c r="W834" s="1" t="s">
        <v>1636</v>
      </c>
      <c r="X834" s="2">
        <v>9</v>
      </c>
      <c r="Y834" s="1" t="s">
        <v>1637</v>
      </c>
      <c r="Z834" s="1" t="s">
        <v>891</v>
      </c>
      <c r="AA834" s="2">
        <v>959950</v>
      </c>
    </row>
    <row r="835" spans="22:27">
      <c r="V835" s="7">
        <v>1609010101</v>
      </c>
      <c r="W835" s="1" t="s">
        <v>1636</v>
      </c>
      <c r="X835" s="2">
        <v>9</v>
      </c>
      <c r="Y835" s="1" t="s">
        <v>1637</v>
      </c>
      <c r="Z835" s="1" t="s">
        <v>1185</v>
      </c>
      <c r="AA835" s="2">
        <v>959951</v>
      </c>
    </row>
    <row r="836" spans="22:27">
      <c r="V836" s="7">
        <v>1609010102</v>
      </c>
      <c r="W836" s="1" t="s">
        <v>1636</v>
      </c>
      <c r="X836" s="2">
        <v>9</v>
      </c>
      <c r="Y836" s="1" t="s">
        <v>1637</v>
      </c>
      <c r="Z836" s="1" t="s">
        <v>161</v>
      </c>
      <c r="AA836" s="2">
        <v>959952</v>
      </c>
    </row>
    <row r="837" spans="22:27">
      <c r="V837" s="7">
        <v>1609010103</v>
      </c>
      <c r="W837" s="1" t="s">
        <v>1636</v>
      </c>
      <c r="X837" s="2">
        <v>9</v>
      </c>
      <c r="Y837" s="1" t="s">
        <v>1637</v>
      </c>
      <c r="Z837" s="1" t="s">
        <v>1194</v>
      </c>
      <c r="AA837" s="2">
        <v>959953</v>
      </c>
    </row>
    <row r="838" spans="22:27">
      <c r="V838" s="7">
        <v>1609020100</v>
      </c>
      <c r="W838" s="1" t="s">
        <v>1636</v>
      </c>
      <c r="X838" s="2">
        <v>9</v>
      </c>
      <c r="Y838" s="1" t="s">
        <v>1638</v>
      </c>
      <c r="Z838" s="1" t="s">
        <v>892</v>
      </c>
      <c r="AA838" s="2">
        <v>959954</v>
      </c>
    </row>
    <row r="839" spans="22:27">
      <c r="V839" s="7">
        <v>1609020101</v>
      </c>
      <c r="W839" s="1" t="s">
        <v>1636</v>
      </c>
      <c r="X839" s="2">
        <v>9</v>
      </c>
      <c r="Y839" s="1" t="s">
        <v>1638</v>
      </c>
      <c r="Z839" s="1" t="s">
        <v>1178</v>
      </c>
      <c r="AA839" s="2">
        <v>959955</v>
      </c>
    </row>
    <row r="840" spans="22:27">
      <c r="V840" s="7">
        <v>1609020102</v>
      </c>
      <c r="W840" s="1" t="s">
        <v>1636</v>
      </c>
      <c r="X840" s="2">
        <v>9</v>
      </c>
      <c r="Y840" s="1" t="s">
        <v>1638</v>
      </c>
      <c r="Z840" s="1" t="s">
        <v>1182</v>
      </c>
      <c r="AA840" s="2">
        <v>959956</v>
      </c>
    </row>
    <row r="841" spans="22:27">
      <c r="V841" s="7">
        <v>1609020103</v>
      </c>
      <c r="W841" s="1" t="s">
        <v>1636</v>
      </c>
      <c r="X841" s="2">
        <v>9</v>
      </c>
      <c r="Y841" s="1" t="s">
        <v>1638</v>
      </c>
      <c r="Z841" s="1" t="s">
        <v>1181</v>
      </c>
      <c r="AA841" s="2">
        <v>959957</v>
      </c>
    </row>
    <row r="842" spans="22:27">
      <c r="V842" s="7">
        <v>1609020104</v>
      </c>
      <c r="W842" s="1" t="s">
        <v>1636</v>
      </c>
      <c r="X842" s="2">
        <v>9</v>
      </c>
      <c r="Y842" s="1" t="s">
        <v>1638</v>
      </c>
      <c r="Z842" s="1" t="s">
        <v>1183</v>
      </c>
      <c r="AA842" s="2">
        <v>959958</v>
      </c>
    </row>
    <row r="843" spans="22:27">
      <c r="V843" s="7">
        <v>1609020105</v>
      </c>
      <c r="W843" s="1" t="s">
        <v>1636</v>
      </c>
      <c r="X843" s="2">
        <v>9</v>
      </c>
      <c r="Y843" s="1" t="s">
        <v>1638</v>
      </c>
      <c r="Z843" s="1" t="s">
        <v>1195</v>
      </c>
      <c r="AA843" s="2">
        <v>959959</v>
      </c>
    </row>
    <row r="844" spans="22:27">
      <c r="V844" s="7">
        <v>1609030100</v>
      </c>
      <c r="W844" s="1" t="s">
        <v>1636</v>
      </c>
      <c r="X844" s="2">
        <v>9</v>
      </c>
      <c r="Y844" s="1" t="s">
        <v>1639</v>
      </c>
      <c r="Z844" s="1" t="s">
        <v>893</v>
      </c>
      <c r="AA844" s="2">
        <v>959960</v>
      </c>
    </row>
    <row r="845" spans="22:27">
      <c r="V845" s="7">
        <v>1609030101</v>
      </c>
      <c r="W845" s="1" t="s">
        <v>1636</v>
      </c>
      <c r="X845" s="2">
        <v>9</v>
      </c>
      <c r="Y845" s="1" t="s">
        <v>1639</v>
      </c>
      <c r="Z845" s="1" t="s">
        <v>1187</v>
      </c>
      <c r="AA845" s="2">
        <v>959961</v>
      </c>
    </row>
    <row r="846" spans="22:27">
      <c r="V846" s="7">
        <v>1609030102</v>
      </c>
      <c r="W846" s="1" t="s">
        <v>1636</v>
      </c>
      <c r="X846" s="2">
        <v>9</v>
      </c>
      <c r="Y846" s="1" t="s">
        <v>1639</v>
      </c>
      <c r="Z846" s="1" t="s">
        <v>1189</v>
      </c>
      <c r="AA846" s="2">
        <v>959962</v>
      </c>
    </row>
    <row r="847" spans="22:27">
      <c r="V847" s="7">
        <v>1609030103</v>
      </c>
      <c r="W847" s="1" t="s">
        <v>1636</v>
      </c>
      <c r="X847" s="2">
        <v>9</v>
      </c>
      <c r="Y847" s="1" t="s">
        <v>1639</v>
      </c>
      <c r="Z847" s="1" t="s">
        <v>1188</v>
      </c>
      <c r="AA847" s="2">
        <v>959963</v>
      </c>
    </row>
    <row r="848" spans="22:27">
      <c r="V848" s="7">
        <v>1609030104</v>
      </c>
      <c r="W848" s="1" t="s">
        <v>1636</v>
      </c>
      <c r="X848" s="2">
        <v>9</v>
      </c>
      <c r="Y848" s="1" t="s">
        <v>1639</v>
      </c>
      <c r="Z848" s="1" t="s">
        <v>1190</v>
      </c>
      <c r="AA848" s="2">
        <v>959964</v>
      </c>
    </row>
    <row r="849" spans="22:27">
      <c r="V849" s="7">
        <v>1609030105</v>
      </c>
      <c r="W849" s="1" t="s">
        <v>1636</v>
      </c>
      <c r="X849" s="2">
        <v>9</v>
      </c>
      <c r="Y849" s="1" t="s">
        <v>1639</v>
      </c>
      <c r="Z849" s="1" t="s">
        <v>1186</v>
      </c>
      <c r="AA849" s="2">
        <v>959965</v>
      </c>
    </row>
    <row r="850" spans="22:27">
      <c r="V850" s="7">
        <v>1609030106</v>
      </c>
      <c r="W850" s="1" t="s">
        <v>1636</v>
      </c>
      <c r="X850" s="2">
        <v>9</v>
      </c>
      <c r="Y850" s="1" t="s">
        <v>1639</v>
      </c>
      <c r="Z850" s="1" t="s">
        <v>1191</v>
      </c>
      <c r="AA850" s="2">
        <v>959966</v>
      </c>
    </row>
    <row r="851" spans="22:27">
      <c r="V851" s="7">
        <v>1609040100</v>
      </c>
      <c r="W851" s="1" t="s">
        <v>1636</v>
      </c>
      <c r="X851" s="2">
        <v>9</v>
      </c>
      <c r="Y851" s="1" t="s">
        <v>1640</v>
      </c>
      <c r="Z851" s="1" t="s">
        <v>1180</v>
      </c>
      <c r="AA851" s="2">
        <v>959967</v>
      </c>
    </row>
    <row r="852" spans="22:27">
      <c r="V852" s="7">
        <v>1609040101</v>
      </c>
      <c r="W852" s="1" t="s">
        <v>1636</v>
      </c>
      <c r="X852" s="2">
        <v>9</v>
      </c>
      <c r="Y852" s="1" t="s">
        <v>1640</v>
      </c>
      <c r="Z852" s="1" t="s">
        <v>1177</v>
      </c>
      <c r="AA852" s="2">
        <v>959968</v>
      </c>
    </row>
    <row r="853" spans="22:27">
      <c r="V853" s="7">
        <v>1609040102</v>
      </c>
      <c r="W853" s="1" t="s">
        <v>1636</v>
      </c>
      <c r="X853" s="2">
        <v>9</v>
      </c>
      <c r="Y853" s="1" t="s">
        <v>1640</v>
      </c>
      <c r="Z853" s="1" t="s">
        <v>1179</v>
      </c>
      <c r="AA853" s="2">
        <v>959969</v>
      </c>
    </row>
    <row r="854" spans="22:27">
      <c r="V854" s="7">
        <v>1609040103</v>
      </c>
      <c r="W854" s="1" t="s">
        <v>1636</v>
      </c>
      <c r="X854" s="2">
        <v>9</v>
      </c>
      <c r="Y854" s="1" t="s">
        <v>1640</v>
      </c>
      <c r="Z854" s="1" t="s">
        <v>1196</v>
      </c>
      <c r="AA854" s="2">
        <v>959970</v>
      </c>
    </row>
    <row r="855" spans="22:27">
      <c r="V855" s="7">
        <v>1609040104</v>
      </c>
      <c r="W855" s="1" t="s">
        <v>1636</v>
      </c>
      <c r="X855" s="2">
        <v>9</v>
      </c>
      <c r="Y855" s="1" t="s">
        <v>1640</v>
      </c>
      <c r="Z855" s="1" t="s">
        <v>1193</v>
      </c>
      <c r="AA855" s="2">
        <v>959971</v>
      </c>
    </row>
    <row r="856" spans="22:27">
      <c r="V856" s="7">
        <v>1609050100</v>
      </c>
      <c r="W856" s="1" t="s">
        <v>1636</v>
      </c>
      <c r="X856" s="2">
        <v>9</v>
      </c>
      <c r="Y856" s="1" t="s">
        <v>1641</v>
      </c>
      <c r="Z856" s="1" t="s">
        <v>894</v>
      </c>
      <c r="AA856" s="2">
        <v>959972</v>
      </c>
    </row>
    <row r="857" spans="22:27">
      <c r="V857" s="7">
        <v>1609050101</v>
      </c>
      <c r="W857" s="1" t="s">
        <v>1636</v>
      </c>
      <c r="X857" s="2">
        <v>9</v>
      </c>
      <c r="Y857" s="1" t="s">
        <v>1641</v>
      </c>
      <c r="Z857" s="1" t="s">
        <v>987</v>
      </c>
      <c r="AA857" s="2">
        <v>959973</v>
      </c>
    </row>
    <row r="858" spans="22:27">
      <c r="V858" s="7">
        <v>1609050102</v>
      </c>
      <c r="W858" s="1" t="s">
        <v>1636</v>
      </c>
      <c r="X858" s="2">
        <v>9</v>
      </c>
      <c r="Y858" s="1" t="s">
        <v>1641</v>
      </c>
      <c r="Z858" s="1" t="s">
        <v>1184</v>
      </c>
      <c r="AA858" s="2">
        <v>959974</v>
      </c>
    </row>
    <row r="859" spans="22:27">
      <c r="V859" s="7">
        <v>1609050103</v>
      </c>
      <c r="W859" s="1" t="s">
        <v>1636</v>
      </c>
      <c r="X859" s="2">
        <v>9</v>
      </c>
      <c r="Y859" s="1" t="s">
        <v>1641</v>
      </c>
      <c r="Z859" s="1" t="s">
        <v>1192</v>
      </c>
      <c r="AA859" s="2">
        <v>959975</v>
      </c>
    </row>
    <row r="860" spans="22:27">
      <c r="V860" s="7">
        <v>1610010100</v>
      </c>
      <c r="W860" s="1" t="s">
        <v>1636</v>
      </c>
      <c r="X860" s="2">
        <v>10</v>
      </c>
      <c r="Y860" s="1" t="s">
        <v>1642</v>
      </c>
      <c r="Z860" s="1" t="s">
        <v>1142</v>
      </c>
      <c r="AA860" s="2">
        <v>959976</v>
      </c>
    </row>
    <row r="861" spans="22:27">
      <c r="V861" s="7">
        <v>1610010101</v>
      </c>
      <c r="W861" s="1" t="s">
        <v>1636</v>
      </c>
      <c r="X861" s="2">
        <v>10</v>
      </c>
      <c r="Y861" s="1" t="s">
        <v>1642</v>
      </c>
      <c r="Z861" s="1" t="s">
        <v>148</v>
      </c>
      <c r="AA861" s="2">
        <v>959977</v>
      </c>
    </row>
    <row r="862" spans="22:27">
      <c r="V862" s="7">
        <v>1610010102</v>
      </c>
      <c r="W862" s="1" t="s">
        <v>1636</v>
      </c>
      <c r="X862" s="2">
        <v>10</v>
      </c>
      <c r="Y862" s="1" t="s">
        <v>1642</v>
      </c>
      <c r="Z862" s="1" t="s">
        <v>1143</v>
      </c>
      <c r="AA862" s="2">
        <v>959978</v>
      </c>
    </row>
    <row r="863" spans="22:27">
      <c r="V863" s="7">
        <v>1610010103</v>
      </c>
      <c r="W863" s="1" t="s">
        <v>1636</v>
      </c>
      <c r="X863" s="2">
        <v>10</v>
      </c>
      <c r="Y863" s="1" t="s">
        <v>1642</v>
      </c>
      <c r="Z863" s="1" t="s">
        <v>1144</v>
      </c>
      <c r="AA863" s="2">
        <v>959979</v>
      </c>
    </row>
    <row r="864" spans="22:27">
      <c r="V864" s="7">
        <v>1610010104</v>
      </c>
      <c r="W864" s="1" t="s">
        <v>1636</v>
      </c>
      <c r="X864" s="2">
        <v>10</v>
      </c>
      <c r="Y864" s="1" t="s">
        <v>1642</v>
      </c>
      <c r="Z864" s="1" t="s">
        <v>1145</v>
      </c>
      <c r="AA864" s="2">
        <v>959980</v>
      </c>
    </row>
    <row r="865" spans="22:27">
      <c r="V865" s="7">
        <v>1610010105</v>
      </c>
      <c r="W865" s="1" t="s">
        <v>1636</v>
      </c>
      <c r="X865" s="2">
        <v>10</v>
      </c>
      <c r="Y865" s="1" t="s">
        <v>1642</v>
      </c>
      <c r="Z865" s="1" t="s">
        <v>329</v>
      </c>
      <c r="AA865" s="2">
        <v>959981</v>
      </c>
    </row>
    <row r="866" spans="22:27">
      <c r="V866" s="7">
        <v>1610010106</v>
      </c>
      <c r="W866" s="1" t="s">
        <v>1636</v>
      </c>
      <c r="X866" s="2">
        <v>10</v>
      </c>
      <c r="Y866" s="1" t="s">
        <v>1642</v>
      </c>
      <c r="Z866" s="1" t="s">
        <v>1146</v>
      </c>
      <c r="AA866" s="2">
        <v>959982</v>
      </c>
    </row>
    <row r="867" spans="22:27">
      <c r="V867" s="7">
        <v>1610020100</v>
      </c>
      <c r="W867" s="1" t="s">
        <v>1636</v>
      </c>
      <c r="X867" s="2">
        <v>10</v>
      </c>
      <c r="Y867" s="1" t="s">
        <v>1643</v>
      </c>
      <c r="Z867" s="1" t="s">
        <v>1147</v>
      </c>
      <c r="AA867" s="2">
        <v>959983</v>
      </c>
    </row>
    <row r="868" spans="22:27">
      <c r="V868" s="7">
        <v>1610020101</v>
      </c>
      <c r="W868" s="1" t="s">
        <v>1636</v>
      </c>
      <c r="X868" s="2">
        <v>10</v>
      </c>
      <c r="Y868" s="1" t="s">
        <v>1643</v>
      </c>
      <c r="Z868" s="1" t="s">
        <v>1148</v>
      </c>
      <c r="AA868" s="2">
        <v>959984</v>
      </c>
    </row>
    <row r="869" spans="22:27">
      <c r="V869" s="7">
        <v>1610020102</v>
      </c>
      <c r="W869" s="1" t="s">
        <v>1636</v>
      </c>
      <c r="X869" s="2">
        <v>10</v>
      </c>
      <c r="Y869" s="1" t="s">
        <v>1643</v>
      </c>
      <c r="Z869" s="1" t="s">
        <v>1114</v>
      </c>
      <c r="AA869" s="2">
        <v>959985</v>
      </c>
    </row>
    <row r="870" spans="22:27">
      <c r="V870" s="7">
        <v>1610020103</v>
      </c>
      <c r="W870" s="1" t="s">
        <v>1636</v>
      </c>
      <c r="X870" s="2">
        <v>10</v>
      </c>
      <c r="Y870" s="1" t="s">
        <v>1643</v>
      </c>
      <c r="Z870" s="1" t="s">
        <v>1115</v>
      </c>
      <c r="AA870" s="2">
        <v>959986</v>
      </c>
    </row>
    <row r="871" spans="22:27">
      <c r="V871" s="7">
        <v>1610020104</v>
      </c>
      <c r="W871" s="1" t="s">
        <v>1636</v>
      </c>
      <c r="X871" s="2">
        <v>10</v>
      </c>
      <c r="Y871" s="1" t="s">
        <v>1643</v>
      </c>
      <c r="Z871" s="1" t="s">
        <v>149</v>
      </c>
      <c r="AA871" s="2">
        <v>959987</v>
      </c>
    </row>
    <row r="872" spans="22:27">
      <c r="V872" s="7">
        <v>1610020105</v>
      </c>
      <c r="W872" s="1" t="s">
        <v>1636</v>
      </c>
      <c r="X872" s="2">
        <v>10</v>
      </c>
      <c r="Y872" s="1" t="s">
        <v>1643</v>
      </c>
      <c r="Z872" s="1" t="s">
        <v>1149</v>
      </c>
      <c r="AA872" s="2">
        <v>959988</v>
      </c>
    </row>
    <row r="873" spans="22:27">
      <c r="V873" s="7">
        <v>1610030100</v>
      </c>
      <c r="W873" s="1" t="s">
        <v>1636</v>
      </c>
      <c r="X873" s="2">
        <v>10</v>
      </c>
      <c r="Y873" s="1" t="s">
        <v>1644</v>
      </c>
      <c r="Z873" s="1" t="s">
        <v>890</v>
      </c>
      <c r="AA873" s="2">
        <v>959989</v>
      </c>
    </row>
    <row r="874" spans="22:27">
      <c r="V874" s="7">
        <v>1610030101</v>
      </c>
      <c r="W874" s="1" t="s">
        <v>1636</v>
      </c>
      <c r="X874" s="2">
        <v>10</v>
      </c>
      <c r="Y874" s="1" t="s">
        <v>1644</v>
      </c>
      <c r="Z874" s="1" t="s">
        <v>150</v>
      </c>
      <c r="AA874" s="2">
        <v>959990</v>
      </c>
    </row>
    <row r="875" spans="22:27">
      <c r="V875" s="7">
        <v>1610030102</v>
      </c>
      <c r="W875" s="1" t="s">
        <v>1636</v>
      </c>
      <c r="X875" s="2">
        <v>10</v>
      </c>
      <c r="Y875" s="1" t="s">
        <v>1644</v>
      </c>
      <c r="Z875" s="1" t="s">
        <v>151</v>
      </c>
      <c r="AA875" s="2">
        <v>959991</v>
      </c>
    </row>
    <row r="876" spans="22:27">
      <c r="V876" s="7">
        <v>1610030103</v>
      </c>
      <c r="W876" s="1" t="s">
        <v>1636</v>
      </c>
      <c r="X876" s="2">
        <v>10</v>
      </c>
      <c r="Y876" s="1" t="s">
        <v>1644</v>
      </c>
      <c r="Z876" s="1" t="s">
        <v>1150</v>
      </c>
      <c r="AA876" s="2">
        <v>959992</v>
      </c>
    </row>
    <row r="877" spans="22:27">
      <c r="V877" s="7">
        <v>1610030104</v>
      </c>
      <c r="W877" s="1" t="s">
        <v>1636</v>
      </c>
      <c r="X877" s="2">
        <v>10</v>
      </c>
      <c r="Y877" s="1" t="s">
        <v>1644</v>
      </c>
      <c r="Z877" s="1" t="s">
        <v>1151</v>
      </c>
      <c r="AA877" s="2">
        <v>959993</v>
      </c>
    </row>
    <row r="878" spans="22:27">
      <c r="V878" s="7">
        <v>1610030105</v>
      </c>
      <c r="W878" s="1" t="s">
        <v>1636</v>
      </c>
      <c r="X878" s="2">
        <v>10</v>
      </c>
      <c r="Y878" s="1" t="s">
        <v>1644</v>
      </c>
      <c r="Z878" s="1" t="s">
        <v>152</v>
      </c>
      <c r="AA878" s="2">
        <v>959994</v>
      </c>
    </row>
    <row r="879" spans="22:27">
      <c r="V879" s="7">
        <v>1610030106</v>
      </c>
      <c r="W879" s="1" t="s">
        <v>1636</v>
      </c>
      <c r="X879" s="2">
        <v>10</v>
      </c>
      <c r="Y879" s="1" t="s">
        <v>1644</v>
      </c>
      <c r="Z879" s="1" t="s">
        <v>153</v>
      </c>
      <c r="AA879" s="2">
        <v>959995</v>
      </c>
    </row>
    <row r="880" spans="22:27">
      <c r="V880" s="7">
        <v>1610030107</v>
      </c>
      <c r="W880" s="1" t="s">
        <v>1636</v>
      </c>
      <c r="X880" s="2">
        <v>10</v>
      </c>
      <c r="Y880" s="1" t="s">
        <v>1644</v>
      </c>
      <c r="Z880" s="1" t="s">
        <v>1152</v>
      </c>
      <c r="AA880" s="2">
        <v>959996</v>
      </c>
    </row>
    <row r="881" spans="22:27">
      <c r="V881" s="7">
        <v>1610040100</v>
      </c>
      <c r="W881" s="1" t="s">
        <v>1636</v>
      </c>
      <c r="X881" s="2">
        <v>10</v>
      </c>
      <c r="Y881" s="1" t="s">
        <v>1645</v>
      </c>
      <c r="Z881" s="1" t="s">
        <v>1153</v>
      </c>
      <c r="AA881" s="2">
        <v>959997</v>
      </c>
    </row>
    <row r="882" spans="22:27">
      <c r="V882" s="7">
        <v>1610040101</v>
      </c>
      <c r="W882" s="1" t="s">
        <v>1636</v>
      </c>
      <c r="X882" s="2">
        <v>10</v>
      </c>
      <c r="Y882" s="1" t="s">
        <v>1645</v>
      </c>
      <c r="Z882" s="1" t="s">
        <v>154</v>
      </c>
      <c r="AA882" s="2">
        <v>959998</v>
      </c>
    </row>
    <row r="883" spans="22:27">
      <c r="V883" s="7">
        <v>1610040102</v>
      </c>
      <c r="W883" s="1" t="s">
        <v>1636</v>
      </c>
      <c r="X883" s="2">
        <v>10</v>
      </c>
      <c r="Y883" s="1" t="s">
        <v>1645</v>
      </c>
      <c r="Z883" s="1" t="s">
        <v>155</v>
      </c>
      <c r="AA883" s="2">
        <v>959998</v>
      </c>
    </row>
    <row r="884" spans="22:27">
      <c r="V884" s="7">
        <v>1610040103</v>
      </c>
      <c r="W884" s="1" t="s">
        <v>1636</v>
      </c>
      <c r="X884" s="2">
        <v>10</v>
      </c>
      <c r="Y884" s="1" t="s">
        <v>1645</v>
      </c>
      <c r="Z884" s="1" t="s">
        <v>330</v>
      </c>
      <c r="AA884" s="2">
        <v>959999</v>
      </c>
    </row>
    <row r="885" spans="22:27">
      <c r="V885" s="7">
        <v>1610040104</v>
      </c>
      <c r="W885" s="1" t="s">
        <v>1636</v>
      </c>
      <c r="X885" s="2">
        <v>10</v>
      </c>
      <c r="Y885" s="1" t="s">
        <v>1645</v>
      </c>
      <c r="Z885" s="1" t="s">
        <v>1154</v>
      </c>
      <c r="AA885" s="2">
        <v>960000</v>
      </c>
    </row>
    <row r="886" spans="22:27">
      <c r="V886" s="7">
        <v>1610040105</v>
      </c>
      <c r="W886" s="1" t="s">
        <v>1636</v>
      </c>
      <c r="X886" s="2">
        <v>10</v>
      </c>
      <c r="Y886" s="1" t="s">
        <v>1645</v>
      </c>
      <c r="Z886" s="1" t="s">
        <v>156</v>
      </c>
      <c r="AA886" s="2">
        <v>960001</v>
      </c>
    </row>
    <row r="887" spans="22:27">
      <c r="V887" s="7">
        <v>1610040106</v>
      </c>
      <c r="W887" s="1" t="s">
        <v>1636</v>
      </c>
      <c r="X887" s="2">
        <v>10</v>
      </c>
      <c r="Y887" s="1" t="s">
        <v>1645</v>
      </c>
      <c r="Z887" s="1" t="s">
        <v>1155</v>
      </c>
      <c r="AA887" s="2">
        <v>960002</v>
      </c>
    </row>
    <row r="888" spans="22:27">
      <c r="V888" s="7">
        <v>1610050100</v>
      </c>
      <c r="W888" s="1" t="s">
        <v>1636</v>
      </c>
      <c r="X888" s="2">
        <v>10</v>
      </c>
      <c r="Y888" s="1" t="s">
        <v>1646</v>
      </c>
      <c r="Z888" s="1" t="s">
        <v>1156</v>
      </c>
      <c r="AA888" s="2">
        <v>960003</v>
      </c>
    </row>
    <row r="889" spans="22:27">
      <c r="V889" s="7">
        <v>1610050101</v>
      </c>
      <c r="W889" s="1" t="s">
        <v>1636</v>
      </c>
      <c r="X889" s="2">
        <v>10</v>
      </c>
      <c r="Y889" s="1" t="s">
        <v>1646</v>
      </c>
      <c r="Z889" s="1" t="s">
        <v>157</v>
      </c>
      <c r="AA889" s="2">
        <v>960005</v>
      </c>
    </row>
    <row r="890" spans="22:27">
      <c r="V890" s="7">
        <v>1610050102</v>
      </c>
      <c r="W890" s="1" t="s">
        <v>1636</v>
      </c>
      <c r="X890" s="2">
        <v>10</v>
      </c>
      <c r="Y890" s="1" t="s">
        <v>1646</v>
      </c>
      <c r="Z890" s="1" t="s">
        <v>158</v>
      </c>
      <c r="AA890" s="2">
        <v>960006</v>
      </c>
    </row>
    <row r="891" spans="22:27">
      <c r="V891" s="7">
        <v>1610050103</v>
      </c>
      <c r="W891" s="1" t="s">
        <v>1636</v>
      </c>
      <c r="X891" s="2">
        <v>10</v>
      </c>
      <c r="Y891" s="1" t="s">
        <v>1646</v>
      </c>
      <c r="Z891" s="1" t="s">
        <v>159</v>
      </c>
      <c r="AA891" s="2">
        <v>960007</v>
      </c>
    </row>
    <row r="892" spans="22:27">
      <c r="V892" s="7">
        <v>1610050104</v>
      </c>
      <c r="W892" s="1" t="s">
        <v>1636</v>
      </c>
      <c r="X892" s="2">
        <v>10</v>
      </c>
      <c r="Y892" s="1" t="s">
        <v>1646</v>
      </c>
      <c r="Z892" s="1" t="s">
        <v>160</v>
      </c>
      <c r="AA892" s="2">
        <v>960008</v>
      </c>
    </row>
    <row r="893" spans="22:27">
      <c r="V893" s="7">
        <v>1610050105</v>
      </c>
      <c r="W893" s="1" t="s">
        <v>1636</v>
      </c>
      <c r="X893" s="2">
        <v>10</v>
      </c>
      <c r="Y893" s="1" t="s">
        <v>1646</v>
      </c>
      <c r="Z893" s="1" t="s">
        <v>1157</v>
      </c>
      <c r="AA893" s="2">
        <v>960009</v>
      </c>
    </row>
    <row r="894" spans="22:27">
      <c r="V894" s="7">
        <v>1611010100</v>
      </c>
      <c r="W894" s="1" t="s">
        <v>1636</v>
      </c>
      <c r="X894" s="2">
        <v>11</v>
      </c>
      <c r="Y894" s="1" t="s">
        <v>1647</v>
      </c>
      <c r="Z894" s="1" t="s">
        <v>887</v>
      </c>
      <c r="AA894" s="2">
        <v>960010</v>
      </c>
    </row>
    <row r="895" spans="22:27">
      <c r="V895" s="7">
        <v>1611010101</v>
      </c>
      <c r="W895" s="1" t="s">
        <v>1636</v>
      </c>
      <c r="X895" s="2">
        <v>11</v>
      </c>
      <c r="Y895" s="1" t="s">
        <v>1647</v>
      </c>
      <c r="Z895" s="1" t="s">
        <v>138</v>
      </c>
      <c r="AA895" s="2">
        <v>960011</v>
      </c>
    </row>
    <row r="896" spans="22:27">
      <c r="V896" s="7">
        <v>1611010102</v>
      </c>
      <c r="W896" s="1" t="s">
        <v>1636</v>
      </c>
      <c r="X896" s="2">
        <v>11</v>
      </c>
      <c r="Y896" s="1" t="s">
        <v>1647</v>
      </c>
      <c r="Z896" s="1" t="s">
        <v>139</v>
      </c>
      <c r="AA896" s="2">
        <v>960013</v>
      </c>
    </row>
    <row r="897" spans="22:27">
      <c r="V897" s="7">
        <v>1611010103</v>
      </c>
      <c r="W897" s="1" t="s">
        <v>1636</v>
      </c>
      <c r="X897" s="2">
        <v>11</v>
      </c>
      <c r="Y897" s="1" t="s">
        <v>1647</v>
      </c>
      <c r="Z897" s="1" t="s">
        <v>140</v>
      </c>
      <c r="AA897" s="2">
        <v>960014</v>
      </c>
    </row>
    <row r="898" spans="22:27">
      <c r="V898" s="7">
        <v>1611010104</v>
      </c>
      <c r="W898" s="1" t="s">
        <v>1636</v>
      </c>
      <c r="X898" s="2">
        <v>11</v>
      </c>
      <c r="Y898" s="1" t="s">
        <v>1647</v>
      </c>
      <c r="Z898" s="1" t="s">
        <v>1197</v>
      </c>
      <c r="AA898" s="2">
        <v>960015</v>
      </c>
    </row>
    <row r="899" spans="22:27">
      <c r="V899" s="7">
        <v>1611020100</v>
      </c>
      <c r="W899" s="1" t="s">
        <v>1636</v>
      </c>
      <c r="X899" s="2">
        <v>11</v>
      </c>
      <c r="Y899" s="1" t="s">
        <v>1648</v>
      </c>
      <c r="Z899" s="1" t="s">
        <v>1198</v>
      </c>
      <c r="AA899" s="2">
        <v>960016</v>
      </c>
    </row>
    <row r="900" spans="22:27">
      <c r="V900" s="7">
        <v>1611020101</v>
      </c>
      <c r="W900" s="1" t="s">
        <v>1636</v>
      </c>
      <c r="X900" s="2">
        <v>11</v>
      </c>
      <c r="Y900" s="1" t="s">
        <v>1648</v>
      </c>
      <c r="Z900" s="1" t="s">
        <v>1199</v>
      </c>
      <c r="AA900" s="2">
        <v>960017</v>
      </c>
    </row>
    <row r="901" spans="22:27">
      <c r="V901" s="7">
        <v>1611020102</v>
      </c>
      <c r="W901" s="1" t="s">
        <v>1636</v>
      </c>
      <c r="X901" s="2">
        <v>11</v>
      </c>
      <c r="Y901" s="1" t="s">
        <v>1648</v>
      </c>
      <c r="Z901" s="1" t="s">
        <v>1200</v>
      </c>
      <c r="AA901" s="2">
        <v>960018</v>
      </c>
    </row>
    <row r="902" spans="22:27">
      <c r="V902" s="7">
        <v>1611020103</v>
      </c>
      <c r="W902" s="1" t="s">
        <v>1636</v>
      </c>
      <c r="X902" s="2">
        <v>11</v>
      </c>
      <c r="Y902" s="1" t="s">
        <v>1648</v>
      </c>
      <c r="Z902" s="1" t="s">
        <v>1201</v>
      </c>
      <c r="AA902" s="2">
        <v>960019</v>
      </c>
    </row>
    <row r="903" spans="22:27">
      <c r="V903" s="7">
        <v>1611020104</v>
      </c>
      <c r="W903" s="1" t="s">
        <v>1636</v>
      </c>
      <c r="X903" s="2">
        <v>11</v>
      </c>
      <c r="Y903" s="1" t="s">
        <v>1648</v>
      </c>
      <c r="Z903" s="1" t="s">
        <v>1202</v>
      </c>
      <c r="AA903" s="2">
        <v>960020</v>
      </c>
    </row>
    <row r="904" spans="22:27">
      <c r="V904" s="7">
        <v>1611030100</v>
      </c>
      <c r="W904" s="1" t="s">
        <v>1636</v>
      </c>
      <c r="X904" s="2">
        <v>11</v>
      </c>
      <c r="Y904" s="1" t="s">
        <v>1649</v>
      </c>
      <c r="Z904" s="1" t="s">
        <v>1203</v>
      </c>
      <c r="AA904" s="2">
        <v>960022</v>
      </c>
    </row>
    <row r="905" spans="22:27">
      <c r="V905" s="7">
        <v>1611030101</v>
      </c>
      <c r="W905" s="1" t="s">
        <v>1636</v>
      </c>
      <c r="X905" s="2">
        <v>11</v>
      </c>
      <c r="Y905" s="1" t="s">
        <v>1649</v>
      </c>
      <c r="Z905" s="1" t="s">
        <v>1204</v>
      </c>
      <c r="AA905" s="2">
        <v>960023</v>
      </c>
    </row>
    <row r="906" spans="22:27">
      <c r="V906" s="7">
        <v>1611030102</v>
      </c>
      <c r="W906" s="1" t="s">
        <v>1636</v>
      </c>
      <c r="X906" s="2">
        <v>11</v>
      </c>
      <c r="Y906" s="1" t="s">
        <v>1649</v>
      </c>
      <c r="Z906" s="1" t="s">
        <v>1205</v>
      </c>
      <c r="AA906" s="2">
        <v>960022</v>
      </c>
    </row>
    <row r="907" spans="22:27">
      <c r="V907" s="7">
        <v>1611030103</v>
      </c>
      <c r="W907" s="1" t="s">
        <v>1636</v>
      </c>
      <c r="X907" s="2">
        <v>11</v>
      </c>
      <c r="Y907" s="1" t="s">
        <v>1649</v>
      </c>
      <c r="Z907" s="1" t="s">
        <v>141</v>
      </c>
      <c r="AA907" s="2">
        <v>960022</v>
      </c>
    </row>
    <row r="908" spans="22:27">
      <c r="V908" s="7">
        <v>1611030104</v>
      </c>
      <c r="W908" s="1" t="s">
        <v>1636</v>
      </c>
      <c r="X908" s="2">
        <v>11</v>
      </c>
      <c r="Y908" s="1" t="s">
        <v>1649</v>
      </c>
      <c r="Z908" s="1" t="s">
        <v>1206</v>
      </c>
      <c r="AA908" s="2">
        <v>960022</v>
      </c>
    </row>
    <row r="909" spans="22:27">
      <c r="V909" s="7">
        <v>1611030105</v>
      </c>
      <c r="W909" s="1" t="s">
        <v>1636</v>
      </c>
      <c r="X909" s="2">
        <v>11</v>
      </c>
      <c r="Y909" s="1" t="s">
        <v>1649</v>
      </c>
      <c r="Z909" s="1" t="s">
        <v>926</v>
      </c>
      <c r="AA909" s="2">
        <v>960022</v>
      </c>
    </row>
    <row r="910" spans="22:27">
      <c r="V910" s="7">
        <v>1611030106</v>
      </c>
      <c r="W910" s="1" t="s">
        <v>1636</v>
      </c>
      <c r="X910" s="2">
        <v>11</v>
      </c>
      <c r="Y910" s="1" t="s">
        <v>1649</v>
      </c>
      <c r="Z910" s="1" t="s">
        <v>142</v>
      </c>
      <c r="AA910" s="2">
        <v>960022</v>
      </c>
    </row>
    <row r="911" spans="22:27">
      <c r="V911" s="7">
        <v>1611030107</v>
      </c>
      <c r="W911" s="1" t="s">
        <v>1636</v>
      </c>
      <c r="X911" s="2">
        <v>11</v>
      </c>
      <c r="Y911" s="1" t="s">
        <v>1649</v>
      </c>
      <c r="Z911" s="1" t="s">
        <v>143</v>
      </c>
      <c r="AA911" s="2">
        <v>960022</v>
      </c>
    </row>
    <row r="912" spans="22:27">
      <c r="V912" s="7">
        <v>1611030108</v>
      </c>
      <c r="W912" s="1" t="s">
        <v>1636</v>
      </c>
      <c r="X912" s="2">
        <v>11</v>
      </c>
      <c r="Y912" s="1" t="s">
        <v>1649</v>
      </c>
      <c r="Z912" s="1" t="s">
        <v>1207</v>
      </c>
      <c r="AA912" s="2">
        <v>960024</v>
      </c>
    </row>
    <row r="913" spans="22:27">
      <c r="V913" s="7">
        <v>1611040100</v>
      </c>
      <c r="W913" s="1" t="s">
        <v>1636</v>
      </c>
      <c r="X913" s="2">
        <v>11</v>
      </c>
      <c r="Y913" s="1" t="s">
        <v>1650</v>
      </c>
      <c r="Z913" s="1" t="s">
        <v>888</v>
      </c>
      <c r="AA913" s="2">
        <v>960025</v>
      </c>
    </row>
    <row r="914" spans="22:27">
      <c r="V914" s="7">
        <v>1611040101</v>
      </c>
      <c r="W914" s="1" t="s">
        <v>1636</v>
      </c>
      <c r="X914" s="2">
        <v>11</v>
      </c>
      <c r="Y914" s="1" t="s">
        <v>1650</v>
      </c>
      <c r="Z914" s="1" t="s">
        <v>144</v>
      </c>
      <c r="AA914" s="2">
        <v>960026</v>
      </c>
    </row>
    <row r="915" spans="22:27">
      <c r="V915" s="7">
        <v>1611040102</v>
      </c>
      <c r="W915" s="1" t="s">
        <v>1636</v>
      </c>
      <c r="X915" s="2">
        <v>11</v>
      </c>
      <c r="Y915" s="1" t="s">
        <v>1650</v>
      </c>
      <c r="Z915" s="1" t="s">
        <v>145</v>
      </c>
      <c r="AA915" s="2">
        <v>960027</v>
      </c>
    </row>
    <row r="916" spans="22:27">
      <c r="V916" s="7">
        <v>1611040103</v>
      </c>
      <c r="W916" s="1" t="s">
        <v>1636</v>
      </c>
      <c r="X916" s="2">
        <v>11</v>
      </c>
      <c r="Y916" s="1" t="s">
        <v>1650</v>
      </c>
      <c r="Z916" s="1" t="s">
        <v>1208</v>
      </c>
      <c r="AA916" s="2">
        <v>960028</v>
      </c>
    </row>
    <row r="917" spans="22:27">
      <c r="V917" s="7">
        <v>1611050100</v>
      </c>
      <c r="W917" s="1" t="s">
        <v>1636</v>
      </c>
      <c r="X917" s="2">
        <v>11</v>
      </c>
      <c r="Y917" s="1" t="s">
        <v>1651</v>
      </c>
      <c r="Z917" s="1" t="s">
        <v>889</v>
      </c>
      <c r="AA917" s="2">
        <v>960029</v>
      </c>
    </row>
    <row r="918" spans="22:27">
      <c r="V918" s="7">
        <v>1611050101</v>
      </c>
      <c r="W918" s="1" t="s">
        <v>1636</v>
      </c>
      <c r="X918" s="2">
        <v>11</v>
      </c>
      <c r="Y918" s="1" t="s">
        <v>1651</v>
      </c>
      <c r="Z918" s="1" t="s">
        <v>146</v>
      </c>
      <c r="AA918" s="2">
        <v>960030</v>
      </c>
    </row>
    <row r="919" spans="22:27">
      <c r="V919" s="7">
        <v>1611050102</v>
      </c>
      <c r="W919" s="1" t="s">
        <v>1636</v>
      </c>
      <c r="X919" s="2">
        <v>11</v>
      </c>
      <c r="Y919" s="1" t="s">
        <v>1651</v>
      </c>
      <c r="Z919" s="1" t="s">
        <v>147</v>
      </c>
      <c r="AA919" s="2">
        <v>960031</v>
      </c>
    </row>
    <row r="920" spans="22:27">
      <c r="V920" s="7">
        <v>1612010100</v>
      </c>
      <c r="W920" s="1" t="s">
        <v>1636</v>
      </c>
      <c r="X920" s="2">
        <v>12</v>
      </c>
      <c r="Y920" s="1" t="s">
        <v>1652</v>
      </c>
      <c r="Z920" s="1" t="s">
        <v>885</v>
      </c>
      <c r="AA920" s="2">
        <v>960032</v>
      </c>
    </row>
    <row r="921" spans="22:27">
      <c r="V921" s="7">
        <v>1612010101</v>
      </c>
      <c r="W921" s="1" t="s">
        <v>1636</v>
      </c>
      <c r="X921" s="2">
        <v>12</v>
      </c>
      <c r="Y921" s="1" t="s">
        <v>1652</v>
      </c>
      <c r="Z921" s="1" t="s">
        <v>1159</v>
      </c>
      <c r="AA921" s="2">
        <v>960033</v>
      </c>
    </row>
    <row r="922" spans="22:27">
      <c r="V922" s="7">
        <v>1612010102</v>
      </c>
      <c r="W922" s="1" t="s">
        <v>1636</v>
      </c>
      <c r="X922" s="2">
        <v>12</v>
      </c>
      <c r="Y922" s="1" t="s">
        <v>1652</v>
      </c>
      <c r="Z922" s="1" t="s">
        <v>1163</v>
      </c>
      <c r="AA922" s="2">
        <v>960034</v>
      </c>
    </row>
    <row r="923" spans="22:27">
      <c r="V923" s="7">
        <v>1612010103</v>
      </c>
      <c r="W923" s="1" t="s">
        <v>1636</v>
      </c>
      <c r="X923" s="2">
        <v>12</v>
      </c>
      <c r="Y923" s="1" t="s">
        <v>1652</v>
      </c>
      <c r="Z923" s="1" t="s">
        <v>1164</v>
      </c>
      <c r="AA923" s="2">
        <v>960035</v>
      </c>
    </row>
    <row r="924" spans="22:27">
      <c r="V924" s="7">
        <v>1612010104</v>
      </c>
      <c r="W924" s="1" t="s">
        <v>1636</v>
      </c>
      <c r="X924" s="2">
        <v>12</v>
      </c>
      <c r="Y924" s="1" t="s">
        <v>1652</v>
      </c>
      <c r="Z924" s="1" t="s">
        <v>1172</v>
      </c>
      <c r="AA924" s="2">
        <v>960036</v>
      </c>
    </row>
    <row r="925" spans="22:27">
      <c r="V925" s="7">
        <v>1612010105</v>
      </c>
      <c r="W925" s="1" t="s">
        <v>1636</v>
      </c>
      <c r="X925" s="2">
        <v>12</v>
      </c>
      <c r="Y925" s="1" t="s">
        <v>1652</v>
      </c>
      <c r="Z925" s="1" t="s">
        <v>1168</v>
      </c>
      <c r="AA925" s="2">
        <v>960037</v>
      </c>
    </row>
    <row r="926" spans="22:27">
      <c r="V926" s="7">
        <v>1612020100</v>
      </c>
      <c r="W926" s="1" t="s">
        <v>1636</v>
      </c>
      <c r="X926" s="2">
        <v>12</v>
      </c>
      <c r="Y926" s="1" t="s">
        <v>1653</v>
      </c>
      <c r="Z926" s="1" t="s">
        <v>1158</v>
      </c>
      <c r="AA926" s="2">
        <v>960038</v>
      </c>
    </row>
    <row r="927" spans="22:27">
      <c r="V927" s="7">
        <v>1612020101</v>
      </c>
      <c r="W927" s="1" t="s">
        <v>1636</v>
      </c>
      <c r="X927" s="2">
        <v>12</v>
      </c>
      <c r="Y927" s="1" t="s">
        <v>1653</v>
      </c>
      <c r="Z927" s="1" t="s">
        <v>1176</v>
      </c>
      <c r="AA927" s="2">
        <v>960039</v>
      </c>
    </row>
    <row r="928" spans="22:27">
      <c r="V928" s="7">
        <v>1612020102</v>
      </c>
      <c r="W928" s="1" t="s">
        <v>1636</v>
      </c>
      <c r="X928" s="2">
        <v>12</v>
      </c>
      <c r="Y928" s="1" t="s">
        <v>1653</v>
      </c>
      <c r="Z928" s="1" t="s">
        <v>1171</v>
      </c>
      <c r="AA928" s="2">
        <v>960040</v>
      </c>
    </row>
    <row r="929" spans="22:27">
      <c r="V929" s="7">
        <v>1612020103</v>
      </c>
      <c r="W929" s="1" t="s">
        <v>1636</v>
      </c>
      <c r="X929" s="2">
        <v>12</v>
      </c>
      <c r="Y929" s="1" t="s">
        <v>1653</v>
      </c>
      <c r="Z929" s="1" t="s">
        <v>1170</v>
      </c>
      <c r="AA929" s="2">
        <v>960041</v>
      </c>
    </row>
    <row r="930" spans="22:27">
      <c r="V930" s="7">
        <v>1612030100</v>
      </c>
      <c r="W930" s="1" t="s">
        <v>1636</v>
      </c>
      <c r="X930" s="2">
        <v>12</v>
      </c>
      <c r="Y930" s="1" t="s">
        <v>1654</v>
      </c>
      <c r="Z930" s="1" t="s">
        <v>1162</v>
      </c>
      <c r="AA930" s="2">
        <v>960042</v>
      </c>
    </row>
    <row r="931" spans="22:27">
      <c r="V931" s="7">
        <v>1612030101</v>
      </c>
      <c r="W931" s="1" t="s">
        <v>1636</v>
      </c>
      <c r="X931" s="2">
        <v>12</v>
      </c>
      <c r="Y931" s="1" t="s">
        <v>1654</v>
      </c>
      <c r="Z931" s="1" t="s">
        <v>1175</v>
      </c>
      <c r="AA931" s="2">
        <v>960043</v>
      </c>
    </row>
    <row r="932" spans="22:27">
      <c r="V932" s="7">
        <v>1612030102</v>
      </c>
      <c r="W932" s="1" t="s">
        <v>1636</v>
      </c>
      <c r="X932" s="2">
        <v>12</v>
      </c>
      <c r="Y932" s="1" t="s">
        <v>1654</v>
      </c>
      <c r="Z932" s="1" t="s">
        <v>1174</v>
      </c>
      <c r="AA932" s="2">
        <v>960044</v>
      </c>
    </row>
    <row r="933" spans="22:27">
      <c r="V933" s="7">
        <v>1612030103</v>
      </c>
      <c r="W933" s="1" t="s">
        <v>1636</v>
      </c>
      <c r="X933" s="2">
        <v>12</v>
      </c>
      <c r="Y933" s="1" t="s">
        <v>1654</v>
      </c>
      <c r="Z933" s="1" t="s">
        <v>1166</v>
      </c>
      <c r="AA933" s="2">
        <v>960045</v>
      </c>
    </row>
    <row r="934" spans="22:27">
      <c r="V934" s="7">
        <v>1612030104</v>
      </c>
      <c r="W934" s="1" t="s">
        <v>1636</v>
      </c>
      <c r="X934" s="2">
        <v>12</v>
      </c>
      <c r="Y934" s="1" t="s">
        <v>1654</v>
      </c>
      <c r="Z934" s="1" t="s">
        <v>1169</v>
      </c>
      <c r="AA934" s="2">
        <v>960047</v>
      </c>
    </row>
    <row r="935" spans="22:27">
      <c r="V935" s="7">
        <v>1612040100</v>
      </c>
      <c r="W935" s="1" t="s">
        <v>1636</v>
      </c>
      <c r="X935" s="2">
        <v>12</v>
      </c>
      <c r="Y935" s="1" t="s">
        <v>1655</v>
      </c>
      <c r="Z935" s="1" t="s">
        <v>886</v>
      </c>
      <c r="AA935" s="2">
        <v>960048</v>
      </c>
    </row>
    <row r="936" spans="22:27">
      <c r="V936" s="7">
        <v>1612040101</v>
      </c>
      <c r="W936" s="1" t="s">
        <v>1636</v>
      </c>
      <c r="X936" s="2">
        <v>12</v>
      </c>
      <c r="Y936" s="1" t="s">
        <v>1655</v>
      </c>
      <c r="Z936" s="1" t="s">
        <v>1160</v>
      </c>
      <c r="AA936" s="2">
        <v>960049</v>
      </c>
    </row>
    <row r="937" spans="22:27">
      <c r="V937" s="7">
        <v>1612040102</v>
      </c>
      <c r="W937" s="1" t="s">
        <v>1636</v>
      </c>
      <c r="X937" s="2">
        <v>12</v>
      </c>
      <c r="Y937" s="1" t="s">
        <v>1655</v>
      </c>
      <c r="Z937" s="1" t="s">
        <v>133</v>
      </c>
      <c r="AA937" s="2">
        <v>960050</v>
      </c>
    </row>
    <row r="938" spans="22:27">
      <c r="V938" s="7">
        <v>1612040103</v>
      </c>
      <c r="W938" s="1" t="s">
        <v>1636</v>
      </c>
      <c r="X938" s="2">
        <v>12</v>
      </c>
      <c r="Y938" s="1" t="s">
        <v>1655</v>
      </c>
      <c r="Z938" s="1" t="s">
        <v>1173</v>
      </c>
      <c r="AA938" s="2">
        <v>960052</v>
      </c>
    </row>
    <row r="939" spans="22:27">
      <c r="V939" s="7">
        <v>1612040104</v>
      </c>
      <c r="W939" s="1" t="s">
        <v>1636</v>
      </c>
      <c r="X939" s="2">
        <v>12</v>
      </c>
      <c r="Y939" s="1" t="s">
        <v>1655</v>
      </c>
      <c r="Z939" s="1" t="s">
        <v>1167</v>
      </c>
      <c r="AA939" s="2">
        <v>960053</v>
      </c>
    </row>
    <row r="940" spans="22:27">
      <c r="V940" s="7">
        <v>1612050100</v>
      </c>
      <c r="W940" s="1" t="s">
        <v>1636</v>
      </c>
      <c r="X940" s="2">
        <v>12</v>
      </c>
      <c r="Y940" s="1" t="s">
        <v>1656</v>
      </c>
      <c r="Z940" s="1" t="s">
        <v>1161</v>
      </c>
      <c r="AA940" s="2">
        <v>960054</v>
      </c>
    </row>
    <row r="941" spans="22:27">
      <c r="V941" s="7">
        <v>1612050101</v>
      </c>
      <c r="W941" s="1" t="s">
        <v>1636</v>
      </c>
      <c r="X941" s="2">
        <v>12</v>
      </c>
      <c r="Y941" s="1" t="s">
        <v>1656</v>
      </c>
      <c r="Z941" s="1" t="s">
        <v>134</v>
      </c>
      <c r="AA941" s="2">
        <v>960055</v>
      </c>
    </row>
    <row r="942" spans="22:27">
      <c r="V942" s="7">
        <v>1612050102</v>
      </c>
      <c r="W942" s="1" t="s">
        <v>1636</v>
      </c>
      <c r="X942" s="2">
        <v>12</v>
      </c>
      <c r="Y942" s="1" t="s">
        <v>1656</v>
      </c>
      <c r="Z942" s="1" t="s">
        <v>135</v>
      </c>
      <c r="AA942" s="2">
        <v>960056</v>
      </c>
    </row>
    <row r="943" spans="22:27">
      <c r="V943" s="7">
        <v>1612050103</v>
      </c>
      <c r="W943" s="1" t="s">
        <v>1636</v>
      </c>
      <c r="X943" s="2">
        <v>12</v>
      </c>
      <c r="Y943" s="1" t="s">
        <v>1656</v>
      </c>
      <c r="Z943" s="1" t="s">
        <v>1165</v>
      </c>
      <c r="AA943" s="2">
        <v>960057</v>
      </c>
    </row>
    <row r="944" spans="22:27">
      <c r="V944" s="7">
        <v>1612050104</v>
      </c>
      <c r="W944" s="1" t="s">
        <v>1636</v>
      </c>
      <c r="X944" s="2">
        <v>12</v>
      </c>
      <c r="Y944" s="1" t="s">
        <v>1656</v>
      </c>
      <c r="Z944" s="1" t="s">
        <v>136</v>
      </c>
      <c r="AA944" s="2">
        <v>960058</v>
      </c>
    </row>
    <row r="945" spans="22:27">
      <c r="V945" s="2">
        <v>409010401</v>
      </c>
      <c r="W945" s="1" t="s">
        <v>177</v>
      </c>
      <c r="X945" s="2">
        <v>9</v>
      </c>
      <c r="Y945" s="1" t="s">
        <v>1657</v>
      </c>
      <c r="Z945" s="1" t="s">
        <v>1658</v>
      </c>
      <c r="AA945" s="2">
        <v>958743</v>
      </c>
    </row>
    <row r="946" spans="22:27">
      <c r="V946" s="2">
        <v>497000044</v>
      </c>
      <c r="W946" s="1" t="s">
        <v>177</v>
      </c>
      <c r="X946" s="2">
        <v>9</v>
      </c>
      <c r="Y946" s="1" t="s">
        <v>1657</v>
      </c>
      <c r="Z946" s="1" t="s">
        <v>1659</v>
      </c>
      <c r="AA946" s="2">
        <v>958738</v>
      </c>
    </row>
    <row r="947" spans="22:27">
      <c r="V947" s="2">
        <v>406010106</v>
      </c>
      <c r="W947" s="1" t="s">
        <v>177</v>
      </c>
      <c r="X947" s="2">
        <v>9</v>
      </c>
      <c r="Y947" s="1" t="s">
        <v>1660</v>
      </c>
      <c r="Z947" s="1" t="s">
        <v>1661</v>
      </c>
      <c r="AA947" s="2">
        <v>958750</v>
      </c>
    </row>
    <row r="948" spans="22:27">
      <c r="V948" s="2">
        <v>409020101</v>
      </c>
      <c r="W948" s="1" t="s">
        <v>177</v>
      </c>
      <c r="X948" s="2">
        <v>9</v>
      </c>
      <c r="Y948" s="1" t="s">
        <v>1660</v>
      </c>
      <c r="Z948" s="1" t="s">
        <v>1662</v>
      </c>
      <c r="AA948" s="2">
        <v>958745</v>
      </c>
    </row>
    <row r="949" spans="22:27">
      <c r="V949" s="2">
        <v>409030103</v>
      </c>
      <c r="W949" s="1" t="s">
        <v>177</v>
      </c>
      <c r="X949" s="2">
        <v>9</v>
      </c>
      <c r="Y949" s="1" t="s">
        <v>1660</v>
      </c>
      <c r="Z949" s="1" t="s">
        <v>1663</v>
      </c>
      <c r="AA949" s="2">
        <v>958751</v>
      </c>
    </row>
    <row r="950" spans="22:27">
      <c r="V950" s="2">
        <v>497000089</v>
      </c>
      <c r="W950" s="1" t="s">
        <v>177</v>
      </c>
      <c r="X950" s="2">
        <v>9</v>
      </c>
      <c r="Y950" s="1" t="s">
        <v>1660</v>
      </c>
      <c r="Z950" s="1" t="s">
        <v>1664</v>
      </c>
      <c r="AA950" s="2">
        <v>958745</v>
      </c>
    </row>
    <row r="951" spans="22:27">
      <c r="V951" s="2">
        <v>409040103</v>
      </c>
      <c r="W951" s="1" t="s">
        <v>177</v>
      </c>
      <c r="X951" s="2">
        <v>13</v>
      </c>
      <c r="Y951" s="1" t="s">
        <v>1665</v>
      </c>
      <c r="Z951" s="1" t="s">
        <v>937</v>
      </c>
      <c r="AA951" s="2">
        <v>958895</v>
      </c>
    </row>
    <row r="952" spans="22:27">
      <c r="V952" s="2">
        <v>409040111</v>
      </c>
      <c r="W952" s="1" t="s">
        <v>177</v>
      </c>
      <c r="X952" s="2">
        <v>13</v>
      </c>
      <c r="Y952" s="1" t="s">
        <v>1665</v>
      </c>
      <c r="Z952" s="1" t="s">
        <v>936</v>
      </c>
      <c r="AA952" s="2">
        <v>958899</v>
      </c>
    </row>
    <row r="953" spans="22:27">
      <c r="V953" s="2">
        <v>409040113</v>
      </c>
      <c r="W953" s="1" t="s">
        <v>177</v>
      </c>
      <c r="X953" s="2">
        <v>13</v>
      </c>
      <c r="Y953" s="1" t="s">
        <v>1665</v>
      </c>
      <c r="Z953" s="1" t="s">
        <v>935</v>
      </c>
      <c r="AA953" s="2">
        <v>958899</v>
      </c>
    </row>
    <row r="954" spans="22:27">
      <c r="V954" s="2">
        <v>409040115</v>
      </c>
      <c r="W954" s="1" t="s">
        <v>177</v>
      </c>
      <c r="X954" s="2">
        <v>13</v>
      </c>
      <c r="Y954" s="1" t="s">
        <v>1665</v>
      </c>
      <c r="Z954" s="1" t="s">
        <v>1666</v>
      </c>
      <c r="AA954" s="2">
        <v>958755</v>
      </c>
    </row>
    <row r="955" spans="22:27">
      <c r="V955" s="2">
        <v>409040505</v>
      </c>
      <c r="W955" s="1" t="s">
        <v>177</v>
      </c>
      <c r="X955" s="2">
        <v>13</v>
      </c>
      <c r="Y955" s="1" t="s">
        <v>1665</v>
      </c>
      <c r="Z955" s="1" t="s">
        <v>938</v>
      </c>
      <c r="AA955" s="2">
        <v>958759</v>
      </c>
    </row>
    <row r="956" spans="22:27">
      <c r="V956" s="2">
        <v>409040601</v>
      </c>
      <c r="W956" s="1" t="s">
        <v>177</v>
      </c>
      <c r="X956" s="2">
        <v>13</v>
      </c>
      <c r="Y956" s="1" t="s">
        <v>1665</v>
      </c>
      <c r="Z956" s="1" t="s">
        <v>226</v>
      </c>
      <c r="AA956" s="2">
        <v>958762</v>
      </c>
    </row>
    <row r="957" spans="22:27">
      <c r="V957" s="2">
        <v>409040701</v>
      </c>
      <c r="W957" s="1" t="s">
        <v>177</v>
      </c>
      <c r="X957" s="2">
        <v>13</v>
      </c>
      <c r="Y957" s="1" t="s">
        <v>1665</v>
      </c>
      <c r="Z957" s="1" t="s">
        <v>1667</v>
      </c>
      <c r="AA957" s="2">
        <v>958764</v>
      </c>
    </row>
    <row r="958" spans="22:27">
      <c r="V958" s="2">
        <v>409040813</v>
      </c>
      <c r="W958" s="1" t="s">
        <v>177</v>
      </c>
      <c r="X958" s="2">
        <v>13</v>
      </c>
      <c r="Y958" s="1" t="s">
        <v>1665</v>
      </c>
      <c r="Z958" s="1" t="s">
        <v>1668</v>
      </c>
      <c r="AA958" s="2">
        <v>958766</v>
      </c>
    </row>
    <row r="959" spans="22:27">
      <c r="V959" s="2">
        <v>409040901</v>
      </c>
      <c r="W959" s="1" t="s">
        <v>177</v>
      </c>
      <c r="X959" s="2">
        <v>13</v>
      </c>
      <c r="Y959" s="1" t="s">
        <v>1665</v>
      </c>
      <c r="Z959" s="1" t="s">
        <v>1669</v>
      </c>
      <c r="AA959" s="2">
        <v>958768</v>
      </c>
    </row>
    <row r="960" spans="22:27">
      <c r="V960" s="2">
        <v>409041003</v>
      </c>
      <c r="W960" s="1" t="s">
        <v>177</v>
      </c>
      <c r="X960" s="2">
        <v>13</v>
      </c>
      <c r="Y960" s="1" t="s">
        <v>1665</v>
      </c>
      <c r="Z960" s="1" t="s">
        <v>1670</v>
      </c>
      <c r="AA960" s="2">
        <v>958763</v>
      </c>
    </row>
    <row r="961" spans="22:27">
      <c r="V961" s="2">
        <v>409041004</v>
      </c>
      <c r="W961" s="1" t="s">
        <v>177</v>
      </c>
      <c r="X961" s="2">
        <v>13</v>
      </c>
      <c r="Y961" s="1" t="s">
        <v>1665</v>
      </c>
      <c r="Z961" s="1" t="s">
        <v>1244</v>
      </c>
      <c r="AA961" s="2">
        <v>958769</v>
      </c>
    </row>
    <row r="962" spans="22:27">
      <c r="V962" s="2">
        <v>409041005</v>
      </c>
      <c r="W962" s="1" t="s">
        <v>177</v>
      </c>
      <c r="X962" s="2">
        <v>13</v>
      </c>
      <c r="Y962" s="1" t="s">
        <v>1665</v>
      </c>
      <c r="Z962" s="1" t="s">
        <v>940</v>
      </c>
      <c r="AA962" s="2">
        <v>958769</v>
      </c>
    </row>
    <row r="963" spans="22:27">
      <c r="V963" s="2">
        <v>409041006</v>
      </c>
      <c r="W963" s="1" t="s">
        <v>177</v>
      </c>
      <c r="X963" s="2">
        <v>13</v>
      </c>
      <c r="Y963" s="1" t="s">
        <v>1665</v>
      </c>
      <c r="Z963" s="1" t="s">
        <v>941</v>
      </c>
      <c r="AA963" s="2">
        <v>958769</v>
      </c>
    </row>
    <row r="964" spans="22:27">
      <c r="V964" s="2">
        <v>409041007</v>
      </c>
      <c r="W964" s="1" t="s">
        <v>177</v>
      </c>
      <c r="X964" s="2">
        <v>13</v>
      </c>
      <c r="Y964" s="1" t="s">
        <v>1665</v>
      </c>
      <c r="Z964" s="1" t="s">
        <v>942</v>
      </c>
      <c r="AA964" s="2">
        <v>958769</v>
      </c>
    </row>
    <row r="965" spans="22:27">
      <c r="V965" s="2">
        <v>409041008</v>
      </c>
      <c r="W965" s="1" t="s">
        <v>177</v>
      </c>
      <c r="X965" s="2">
        <v>13</v>
      </c>
      <c r="Y965" s="1" t="s">
        <v>1665</v>
      </c>
      <c r="Z965" s="1" t="s">
        <v>943</v>
      </c>
      <c r="AA965" s="2">
        <v>958977</v>
      </c>
    </row>
    <row r="966" spans="22:27">
      <c r="V966" s="2">
        <v>409041009</v>
      </c>
      <c r="W966" s="1" t="s">
        <v>177</v>
      </c>
      <c r="X966" s="2">
        <v>13</v>
      </c>
      <c r="Y966" s="1" t="s">
        <v>1665</v>
      </c>
      <c r="Z966" s="1" t="s">
        <v>944</v>
      </c>
      <c r="AA966" s="2">
        <v>958769</v>
      </c>
    </row>
    <row r="967" spans="22:27">
      <c r="V967" s="2">
        <v>409041010</v>
      </c>
      <c r="W967" s="1" t="s">
        <v>177</v>
      </c>
      <c r="X967" s="2">
        <v>13</v>
      </c>
      <c r="Y967" s="1" t="s">
        <v>1665</v>
      </c>
      <c r="Z967" s="1" t="s">
        <v>945</v>
      </c>
      <c r="AA967" s="2">
        <v>958769</v>
      </c>
    </row>
    <row r="968" spans="22:27">
      <c r="V968" s="2">
        <v>409041012</v>
      </c>
      <c r="W968" s="1" t="s">
        <v>177</v>
      </c>
      <c r="X968" s="2">
        <v>13</v>
      </c>
      <c r="Y968" s="1" t="s">
        <v>1665</v>
      </c>
      <c r="Z968" s="1" t="s">
        <v>947</v>
      </c>
      <c r="AA968" s="2">
        <v>958769</v>
      </c>
    </row>
    <row r="969" spans="22:27">
      <c r="V969" s="2">
        <v>409041013</v>
      </c>
      <c r="W969" s="1" t="s">
        <v>177</v>
      </c>
      <c r="X969" s="2">
        <v>13</v>
      </c>
      <c r="Y969" s="1" t="s">
        <v>1665</v>
      </c>
      <c r="Z969" s="1" t="s">
        <v>1489</v>
      </c>
      <c r="AA969" s="2">
        <v>958758</v>
      </c>
    </row>
    <row r="970" spans="22:27">
      <c r="V970" s="2">
        <v>409041014</v>
      </c>
      <c r="W970" s="1" t="s">
        <v>177</v>
      </c>
      <c r="X970" s="2">
        <v>13</v>
      </c>
      <c r="Y970" s="1" t="s">
        <v>1665</v>
      </c>
      <c r="Z970" s="1" t="s">
        <v>1671</v>
      </c>
      <c r="AA970" s="2">
        <v>958763</v>
      </c>
    </row>
    <row r="971" spans="22:27">
      <c r="V971" s="2">
        <v>497000026</v>
      </c>
      <c r="W971" s="1" t="s">
        <v>177</v>
      </c>
      <c r="X971" s="2">
        <v>13</v>
      </c>
      <c r="Y971" s="1" t="s">
        <v>1665</v>
      </c>
      <c r="Z971" s="1" t="s">
        <v>432</v>
      </c>
      <c r="AA971" s="2">
        <v>958896</v>
      </c>
    </row>
    <row r="972" spans="22:27">
      <c r="V972" s="2">
        <v>497000042</v>
      </c>
      <c r="W972" s="1" t="s">
        <v>177</v>
      </c>
      <c r="X972" s="2">
        <v>13</v>
      </c>
      <c r="Y972" s="1" t="s">
        <v>1665</v>
      </c>
      <c r="Z972" s="1" t="s">
        <v>1672</v>
      </c>
      <c r="AA972" s="2">
        <v>958753</v>
      </c>
    </row>
    <row r="973" spans="22:27">
      <c r="V973" s="2">
        <v>497000047</v>
      </c>
      <c r="W973" s="1" t="s">
        <v>177</v>
      </c>
      <c r="X973" s="2">
        <v>13</v>
      </c>
      <c r="Y973" s="1" t="s">
        <v>1665</v>
      </c>
      <c r="Z973" s="1" t="s">
        <v>1673</v>
      </c>
      <c r="AA973" s="2">
        <v>958757</v>
      </c>
    </row>
    <row r="974" spans="22:27">
      <c r="V974" s="2">
        <v>497000048</v>
      </c>
      <c r="W974" s="1" t="s">
        <v>177</v>
      </c>
      <c r="X974" s="2">
        <v>13</v>
      </c>
      <c r="Y974" s="1" t="s">
        <v>1665</v>
      </c>
      <c r="Z974" s="1" t="s">
        <v>1674</v>
      </c>
      <c r="AA974" s="2">
        <v>958758</v>
      </c>
    </row>
    <row r="975" spans="22:27">
      <c r="V975" s="2">
        <v>497000049</v>
      </c>
      <c r="W975" s="1" t="s">
        <v>177</v>
      </c>
      <c r="X975" s="2">
        <v>13</v>
      </c>
      <c r="Y975" s="1" t="s">
        <v>1665</v>
      </c>
      <c r="Z975" s="1" t="s">
        <v>1675</v>
      </c>
      <c r="AA975" s="2">
        <v>958759</v>
      </c>
    </row>
    <row r="976" spans="22:27">
      <c r="V976" s="2">
        <v>497000050</v>
      </c>
      <c r="W976" s="1" t="s">
        <v>177</v>
      </c>
      <c r="X976" s="2">
        <v>13</v>
      </c>
      <c r="Y976" s="1" t="s">
        <v>1665</v>
      </c>
      <c r="Z976" s="1" t="s">
        <v>1676</v>
      </c>
      <c r="AA976" s="2">
        <v>958761</v>
      </c>
    </row>
    <row r="977" spans="22:27">
      <c r="V977" s="2">
        <v>497000090</v>
      </c>
      <c r="W977" s="1" t="s">
        <v>177</v>
      </c>
      <c r="X977" s="2">
        <v>13</v>
      </c>
      <c r="Y977" s="1" t="s">
        <v>1665</v>
      </c>
      <c r="Z977" s="1" t="s">
        <v>1677</v>
      </c>
      <c r="AA977" s="2">
        <v>958760</v>
      </c>
    </row>
    <row r="978" spans="22:27">
      <c r="V978" s="2">
        <v>497000091</v>
      </c>
      <c r="W978" s="1" t="s">
        <v>177</v>
      </c>
      <c r="X978" s="2">
        <v>13</v>
      </c>
      <c r="Y978" s="1" t="s">
        <v>1665</v>
      </c>
      <c r="Z978" s="1" t="s">
        <v>1678</v>
      </c>
      <c r="AA978" s="2">
        <v>958768</v>
      </c>
    </row>
    <row r="979" spans="22:27">
      <c r="V979" s="2">
        <v>497000092</v>
      </c>
      <c r="W979" s="1" t="s">
        <v>177</v>
      </c>
      <c r="X979" s="2">
        <v>13</v>
      </c>
      <c r="Y979" s="1" t="s">
        <v>1665</v>
      </c>
      <c r="Z979" s="1" t="s">
        <v>1679</v>
      </c>
      <c r="AA979" s="2">
        <v>958758</v>
      </c>
    </row>
    <row r="980" spans="22:27">
      <c r="V980" s="2">
        <v>410030901</v>
      </c>
      <c r="W980" s="1" t="s">
        <v>177</v>
      </c>
      <c r="X980" s="2">
        <v>9</v>
      </c>
      <c r="Y980" s="1" t="s">
        <v>1680</v>
      </c>
      <c r="Z980" s="1" t="s">
        <v>227</v>
      </c>
      <c r="AA980" s="2">
        <v>958789</v>
      </c>
    </row>
    <row r="981" spans="22:27">
      <c r="V981" s="2">
        <v>497000083</v>
      </c>
      <c r="W981" s="1" t="s">
        <v>177</v>
      </c>
      <c r="X981" s="2">
        <v>9</v>
      </c>
      <c r="Y981" s="1" t="s">
        <v>1680</v>
      </c>
      <c r="Z981" s="1" t="s">
        <v>1241</v>
      </c>
      <c r="AA981" s="2">
        <v>958901</v>
      </c>
    </row>
    <row r="982" spans="22:27">
      <c r="V982" s="2">
        <v>497000093</v>
      </c>
      <c r="W982" s="1" t="s">
        <v>177</v>
      </c>
      <c r="X982" s="2">
        <v>9</v>
      </c>
      <c r="Y982" s="1" t="s">
        <v>1680</v>
      </c>
      <c r="Z982" s="1" t="s">
        <v>1681</v>
      </c>
      <c r="AA982" s="2">
        <v>958771</v>
      </c>
    </row>
    <row r="983" spans="22:27">
      <c r="V983" s="2">
        <v>509010506</v>
      </c>
      <c r="W983" s="1" t="s">
        <v>177</v>
      </c>
      <c r="X983" s="2">
        <v>9</v>
      </c>
      <c r="Y983" s="1" t="s">
        <v>1680</v>
      </c>
      <c r="Z983" s="1" t="s">
        <v>1242</v>
      </c>
      <c r="AA983" s="2">
        <v>958786</v>
      </c>
    </row>
    <row r="984" spans="22:27">
      <c r="V984" s="2">
        <v>509020103</v>
      </c>
      <c r="W984" s="1" t="s">
        <v>177</v>
      </c>
      <c r="X984" s="2">
        <v>9</v>
      </c>
      <c r="Y984" s="1" t="s">
        <v>1680</v>
      </c>
      <c r="Z984" s="1" t="s">
        <v>1682</v>
      </c>
      <c r="AA984" s="2">
        <v>958772</v>
      </c>
    </row>
    <row r="985" spans="22:27">
      <c r="V985" s="2">
        <v>509020301</v>
      </c>
      <c r="W985" s="1" t="s">
        <v>177</v>
      </c>
      <c r="X985" s="2">
        <v>9</v>
      </c>
      <c r="Y985" s="1" t="s">
        <v>1680</v>
      </c>
      <c r="Z985" s="1" t="s">
        <v>1683</v>
      </c>
      <c r="AA985" s="2">
        <v>958775</v>
      </c>
    </row>
    <row r="986" spans="22:27">
      <c r="V986" s="2">
        <v>509020501</v>
      </c>
      <c r="W986" s="1" t="s">
        <v>177</v>
      </c>
      <c r="X986" s="2">
        <v>9</v>
      </c>
      <c r="Y986" s="1" t="s">
        <v>1680</v>
      </c>
      <c r="Z986" s="1" t="s">
        <v>1684</v>
      </c>
      <c r="AA986" s="2">
        <v>958775</v>
      </c>
    </row>
    <row r="987" spans="22:27">
      <c r="V987" s="2">
        <v>509060201</v>
      </c>
      <c r="W987" s="1" t="s">
        <v>177</v>
      </c>
      <c r="X987" s="2">
        <v>9</v>
      </c>
      <c r="Y987" s="1" t="s">
        <v>1680</v>
      </c>
      <c r="Z987" s="1" t="s">
        <v>1685</v>
      </c>
      <c r="AA987" s="2">
        <v>958783</v>
      </c>
    </row>
    <row r="988" spans="22:27">
      <c r="V988" s="2">
        <v>510050201</v>
      </c>
      <c r="W988" s="1" t="s">
        <v>177</v>
      </c>
      <c r="X988" s="2">
        <v>9</v>
      </c>
      <c r="Y988" s="1" t="s">
        <v>1680</v>
      </c>
      <c r="Z988" s="1" t="s">
        <v>1686</v>
      </c>
      <c r="AA988" s="2">
        <v>958780</v>
      </c>
    </row>
    <row r="989" spans="22:27">
      <c r="V989" s="2">
        <v>510050202</v>
      </c>
      <c r="W989" s="1" t="s">
        <v>177</v>
      </c>
      <c r="X989" s="2">
        <v>9</v>
      </c>
      <c r="Y989" s="1" t="s">
        <v>1680</v>
      </c>
      <c r="Z989" s="1" t="s">
        <v>1687</v>
      </c>
      <c r="AA989" s="2">
        <v>958781</v>
      </c>
    </row>
    <row r="990" spans="22:27">
      <c r="V990" s="2">
        <v>510050203</v>
      </c>
      <c r="W990" s="1" t="s">
        <v>177</v>
      </c>
      <c r="X990" s="2">
        <v>9</v>
      </c>
      <c r="Y990" s="1" t="s">
        <v>1680</v>
      </c>
      <c r="Z990" s="1" t="s">
        <v>1688</v>
      </c>
      <c r="AA990" s="2">
        <v>958782</v>
      </c>
    </row>
    <row r="991" spans="22:27">
      <c r="V991" s="2">
        <v>510050205</v>
      </c>
      <c r="W991" s="1" t="s">
        <v>177</v>
      </c>
      <c r="X991" s="2">
        <v>9</v>
      </c>
      <c r="Y991" s="1" t="s">
        <v>1680</v>
      </c>
      <c r="Z991" s="1" t="s">
        <v>1689</v>
      </c>
      <c r="AA991" s="2">
        <v>958773</v>
      </c>
    </row>
    <row r="992" spans="22:27">
      <c r="V992" s="2">
        <v>510050212</v>
      </c>
      <c r="W992" s="1" t="s">
        <v>177</v>
      </c>
      <c r="X992" s="2">
        <v>9</v>
      </c>
      <c r="Y992" s="1" t="s">
        <v>1680</v>
      </c>
      <c r="Z992" s="1" t="s">
        <v>1690</v>
      </c>
      <c r="AA992" s="2">
        <v>958790</v>
      </c>
    </row>
    <row r="993" spans="22:27">
      <c r="V993" s="2">
        <v>510060501</v>
      </c>
      <c r="W993" s="1" t="s">
        <v>177</v>
      </c>
      <c r="X993" s="2">
        <v>9</v>
      </c>
      <c r="Y993" s="1" t="s">
        <v>1680</v>
      </c>
      <c r="Z993" s="1" t="s">
        <v>1691</v>
      </c>
      <c r="AA993" s="2">
        <v>958774</v>
      </c>
    </row>
    <row r="994" spans="22:27">
      <c r="V994" s="2">
        <v>409050102</v>
      </c>
      <c r="W994" s="1" t="s">
        <v>177</v>
      </c>
      <c r="X994" s="2">
        <v>9</v>
      </c>
      <c r="Y994" s="1" t="s">
        <v>1692</v>
      </c>
      <c r="Z994" s="1" t="s">
        <v>1693</v>
      </c>
      <c r="AA994" s="2">
        <v>958795</v>
      </c>
    </row>
    <row r="995" spans="22:27">
      <c r="V995" s="2">
        <v>409050201</v>
      </c>
      <c r="W995" s="1" t="s">
        <v>177</v>
      </c>
      <c r="X995" s="2">
        <v>9</v>
      </c>
      <c r="Y995" s="1" t="s">
        <v>1692</v>
      </c>
      <c r="Z995" s="1" t="s">
        <v>1694</v>
      </c>
      <c r="AA995" s="2">
        <v>958793</v>
      </c>
    </row>
    <row r="996" spans="22:27">
      <c r="V996" s="2">
        <v>411050104</v>
      </c>
      <c r="W996" s="1" t="s">
        <v>177</v>
      </c>
      <c r="X996" s="2">
        <v>10</v>
      </c>
      <c r="Y996" s="1" t="s">
        <v>1695</v>
      </c>
      <c r="Z996" s="1" t="s">
        <v>207</v>
      </c>
      <c r="AA996" s="2">
        <v>958799</v>
      </c>
    </row>
    <row r="997" spans="22:27">
      <c r="V997" s="2">
        <v>411060101</v>
      </c>
      <c r="W997" s="1" t="s">
        <v>177</v>
      </c>
      <c r="X997" s="2">
        <v>10</v>
      </c>
      <c r="Y997" s="1" t="s">
        <v>1695</v>
      </c>
      <c r="Z997" s="1" t="s">
        <v>208</v>
      </c>
      <c r="AA997" s="2">
        <v>958803</v>
      </c>
    </row>
    <row r="998" spans="22:27">
      <c r="V998" s="2">
        <v>411070104</v>
      </c>
      <c r="W998" s="1" t="s">
        <v>177</v>
      </c>
      <c r="X998" s="2">
        <v>10</v>
      </c>
      <c r="Y998" s="1" t="s">
        <v>1695</v>
      </c>
      <c r="Z998" s="1" t="s">
        <v>1696</v>
      </c>
      <c r="AA998" s="2">
        <v>958805</v>
      </c>
    </row>
    <row r="999" spans="22:27">
      <c r="V999" s="2">
        <v>411080304</v>
      </c>
      <c r="W999" s="1" t="s">
        <v>177</v>
      </c>
      <c r="X999" s="2">
        <v>10</v>
      </c>
      <c r="Y999" s="1" t="s">
        <v>1695</v>
      </c>
      <c r="Z999" s="1" t="s">
        <v>209</v>
      </c>
      <c r="AA999" s="2">
        <v>958806</v>
      </c>
    </row>
    <row r="1000" spans="22:27">
      <c r="V1000" s="2">
        <v>497000095</v>
      </c>
      <c r="W1000" s="1" t="s">
        <v>177</v>
      </c>
      <c r="X1000" s="2">
        <v>10</v>
      </c>
      <c r="Y1000" s="1" t="s">
        <v>1695</v>
      </c>
      <c r="Z1000" s="1" t="s">
        <v>1697</v>
      </c>
      <c r="AA1000" s="2">
        <v>958800</v>
      </c>
    </row>
    <row r="1001" spans="22:27">
      <c r="V1001" s="2">
        <v>409030313</v>
      </c>
      <c r="W1001" s="1" t="s">
        <v>177</v>
      </c>
      <c r="X1001" s="2">
        <v>10</v>
      </c>
      <c r="Y1001" s="1" t="s">
        <v>1698</v>
      </c>
      <c r="Z1001" s="1" t="s">
        <v>1699</v>
      </c>
      <c r="AA1001" s="2">
        <v>958817</v>
      </c>
    </row>
    <row r="1002" spans="22:27">
      <c r="V1002" s="2">
        <v>409030315</v>
      </c>
      <c r="W1002" s="1" t="s">
        <v>177</v>
      </c>
      <c r="X1002" s="2">
        <v>10</v>
      </c>
      <c r="Y1002" s="1" t="s">
        <v>1698</v>
      </c>
      <c r="Z1002" s="1" t="s">
        <v>1700</v>
      </c>
      <c r="AA1002" s="2">
        <v>958812</v>
      </c>
    </row>
    <row r="1003" spans="22:27">
      <c r="V1003" s="2">
        <v>497000059</v>
      </c>
      <c r="W1003" s="1" t="s">
        <v>177</v>
      </c>
      <c r="X1003" s="2">
        <v>10</v>
      </c>
      <c r="Y1003" s="1" t="s">
        <v>1698</v>
      </c>
      <c r="Z1003" s="1" t="s">
        <v>1701</v>
      </c>
      <c r="AA1003" s="2">
        <v>958810</v>
      </c>
    </row>
    <row r="1004" spans="22:27">
      <c r="V1004" s="2">
        <v>497000061</v>
      </c>
      <c r="W1004" s="1" t="s">
        <v>177</v>
      </c>
      <c r="X1004" s="2">
        <v>10</v>
      </c>
      <c r="Y1004" s="1" t="s">
        <v>1698</v>
      </c>
      <c r="Z1004" s="1" t="s">
        <v>1702</v>
      </c>
      <c r="AA1004" s="2">
        <v>958818</v>
      </c>
    </row>
    <row r="1005" spans="22:27">
      <c r="V1005" s="2">
        <v>410010314</v>
      </c>
      <c r="W1005" s="1" t="s">
        <v>177</v>
      </c>
      <c r="X1005" s="2">
        <v>13</v>
      </c>
      <c r="Y1005" s="1" t="s">
        <v>1703</v>
      </c>
      <c r="Z1005" s="1" t="s">
        <v>939</v>
      </c>
      <c r="AA1005" s="2">
        <v>958823</v>
      </c>
    </row>
    <row r="1006" spans="22:27">
      <c r="V1006" s="2">
        <v>410010401</v>
      </c>
      <c r="W1006" s="1" t="s">
        <v>177</v>
      </c>
      <c r="X1006" s="2">
        <v>13</v>
      </c>
      <c r="Y1006" s="1" t="s">
        <v>1703</v>
      </c>
      <c r="Z1006" s="1" t="s">
        <v>1704</v>
      </c>
      <c r="AA1006" s="2">
        <v>958825</v>
      </c>
    </row>
    <row r="1007" spans="22:27">
      <c r="V1007" s="2">
        <v>497000062</v>
      </c>
      <c r="W1007" s="1" t="s">
        <v>177</v>
      </c>
      <c r="X1007" s="2">
        <v>13</v>
      </c>
      <c r="Y1007" s="1" t="s">
        <v>1703</v>
      </c>
      <c r="Z1007" s="1" t="s">
        <v>210</v>
      </c>
      <c r="AA1007" s="2">
        <v>958820</v>
      </c>
    </row>
    <row r="1008" spans="22:27">
      <c r="V1008" s="2">
        <v>497000065</v>
      </c>
      <c r="W1008" s="1" t="s">
        <v>177</v>
      </c>
      <c r="X1008" s="2">
        <v>13</v>
      </c>
      <c r="Y1008" s="1" t="s">
        <v>1703</v>
      </c>
      <c r="Z1008" s="1" t="s">
        <v>211</v>
      </c>
      <c r="AA1008" s="2">
        <v>958823</v>
      </c>
    </row>
    <row r="1009" spans="22:27">
      <c r="V1009" s="2">
        <v>410020112</v>
      </c>
      <c r="W1009" s="1" t="s">
        <v>177</v>
      </c>
      <c r="X1009" s="2">
        <v>10</v>
      </c>
      <c r="Y1009" s="1" t="s">
        <v>1705</v>
      </c>
      <c r="Z1009" s="1" t="s">
        <v>1706</v>
      </c>
      <c r="AA1009" s="2">
        <v>958831</v>
      </c>
    </row>
    <row r="1010" spans="22:27">
      <c r="V1010" s="2">
        <v>411010501</v>
      </c>
      <c r="W1010" s="1" t="s">
        <v>177</v>
      </c>
      <c r="X1010" s="2">
        <v>10</v>
      </c>
      <c r="Y1010" s="1" t="s">
        <v>1705</v>
      </c>
      <c r="Z1010" s="1" t="s">
        <v>1707</v>
      </c>
      <c r="AA1010" s="2">
        <v>958830</v>
      </c>
    </row>
    <row r="1011" spans="22:27">
      <c r="V1011" s="2">
        <v>497000067</v>
      </c>
      <c r="W1011" s="1" t="s">
        <v>177</v>
      </c>
      <c r="X1011" s="2">
        <v>10</v>
      </c>
      <c r="Y1011" s="1" t="s">
        <v>1705</v>
      </c>
      <c r="Z1011" s="1" t="s">
        <v>212</v>
      </c>
      <c r="AA1011" s="2">
        <v>958827</v>
      </c>
    </row>
    <row r="1012" spans="22:27">
      <c r="V1012" s="2">
        <v>497000097</v>
      </c>
      <c r="W1012" s="1" t="s">
        <v>177</v>
      </c>
      <c r="X1012" s="2">
        <v>10</v>
      </c>
      <c r="Y1012" s="1" t="s">
        <v>1708</v>
      </c>
      <c r="Z1012" s="1" t="s">
        <v>213</v>
      </c>
      <c r="AA1012" s="2">
        <v>958835</v>
      </c>
    </row>
    <row r="1013" spans="22:27">
      <c r="V1013" s="2">
        <v>509020101</v>
      </c>
      <c r="W1013" s="1" t="s">
        <v>177</v>
      </c>
      <c r="X1013" s="2">
        <v>10</v>
      </c>
      <c r="Y1013" s="1" t="s">
        <v>1708</v>
      </c>
      <c r="Z1013" s="1" t="s">
        <v>214</v>
      </c>
      <c r="AA1013" s="2">
        <v>958833</v>
      </c>
    </row>
    <row r="1014" spans="22:27">
      <c r="V1014" s="2">
        <v>511020101</v>
      </c>
      <c r="W1014" s="1" t="s">
        <v>177</v>
      </c>
      <c r="X1014" s="2">
        <v>10</v>
      </c>
      <c r="Y1014" s="1" t="s">
        <v>1708</v>
      </c>
      <c r="Z1014" s="1" t="s">
        <v>216</v>
      </c>
      <c r="AA1014" s="2">
        <v>958837</v>
      </c>
    </row>
    <row r="1015" spans="22:27">
      <c r="V1015" s="2">
        <v>511020103</v>
      </c>
      <c r="W1015" s="1" t="s">
        <v>177</v>
      </c>
      <c r="X1015" s="2">
        <v>10</v>
      </c>
      <c r="Y1015" s="1" t="s">
        <v>1708</v>
      </c>
      <c r="Z1015" s="1" t="s">
        <v>217</v>
      </c>
      <c r="AA1015" s="2">
        <v>958837</v>
      </c>
    </row>
    <row r="1016" spans="22:27">
      <c r="V1016" s="2">
        <v>511020105</v>
      </c>
      <c r="W1016" s="1" t="s">
        <v>177</v>
      </c>
      <c r="X1016" s="2">
        <v>10</v>
      </c>
      <c r="Y1016" s="1" t="s">
        <v>1708</v>
      </c>
      <c r="Z1016" s="1" t="s">
        <v>219</v>
      </c>
      <c r="AA1016" s="2">
        <v>958837</v>
      </c>
    </row>
    <row r="1017" spans="22:27">
      <c r="V1017" s="2">
        <v>511020107</v>
      </c>
      <c r="W1017" s="1" t="s">
        <v>177</v>
      </c>
      <c r="X1017" s="2">
        <v>10</v>
      </c>
      <c r="Y1017" s="1" t="s">
        <v>1708</v>
      </c>
      <c r="Z1017" s="1" t="s">
        <v>218</v>
      </c>
      <c r="AA1017" s="2">
        <v>958837</v>
      </c>
    </row>
    <row r="1018" spans="22:27">
      <c r="V1018" s="2">
        <v>511020109</v>
      </c>
      <c r="W1018" s="1" t="s">
        <v>177</v>
      </c>
      <c r="X1018" s="2">
        <v>10</v>
      </c>
      <c r="Y1018" s="1" t="s">
        <v>1708</v>
      </c>
      <c r="Z1018" s="1" t="s">
        <v>220</v>
      </c>
      <c r="AA1018" s="2">
        <v>958837</v>
      </c>
    </row>
    <row r="1019" spans="22:27">
      <c r="V1019" s="2">
        <v>511020111</v>
      </c>
      <c r="W1019" s="1" t="s">
        <v>177</v>
      </c>
      <c r="X1019" s="2">
        <v>10</v>
      </c>
      <c r="Y1019" s="1" t="s">
        <v>1708</v>
      </c>
      <c r="Z1019" s="1" t="s">
        <v>221</v>
      </c>
      <c r="AA1019" s="2">
        <v>958837</v>
      </c>
    </row>
    <row r="1020" spans="22:27">
      <c r="V1020" s="2">
        <v>511020114</v>
      </c>
      <c r="W1020" s="1" t="s">
        <v>177</v>
      </c>
      <c r="X1020" s="2">
        <v>10</v>
      </c>
      <c r="Y1020" s="1" t="s">
        <v>1708</v>
      </c>
      <c r="Z1020" s="1" t="s">
        <v>1709</v>
      </c>
      <c r="AA1020" s="2">
        <v>958837</v>
      </c>
    </row>
    <row r="1021" spans="22:27">
      <c r="V1021" s="2">
        <v>511030105</v>
      </c>
      <c r="W1021" s="1" t="s">
        <v>177</v>
      </c>
      <c r="X1021" s="2">
        <v>10</v>
      </c>
      <c r="Y1021" s="1" t="s">
        <v>1708</v>
      </c>
      <c r="Z1021" s="1" t="s">
        <v>215</v>
      </c>
      <c r="AA1021" s="2">
        <v>958833</v>
      </c>
    </row>
    <row r="1022" spans="22:27">
      <c r="V1022" s="2">
        <v>497000103</v>
      </c>
      <c r="W1022" s="1" t="s">
        <v>177</v>
      </c>
      <c r="X1022" s="2">
        <v>11</v>
      </c>
      <c r="Y1022" s="1" t="s">
        <v>1710</v>
      </c>
      <c r="Z1022" s="1" t="s">
        <v>206</v>
      </c>
      <c r="AA1022" s="2">
        <v>958883</v>
      </c>
    </row>
    <row r="1023" spans="22:27">
      <c r="V1023" s="2">
        <v>509050101</v>
      </c>
      <c r="W1023" s="1" t="s">
        <v>177</v>
      </c>
      <c r="X1023" s="2">
        <v>11</v>
      </c>
      <c r="Y1023" s="1" t="s">
        <v>1710</v>
      </c>
      <c r="Z1023" s="1" t="s">
        <v>203</v>
      </c>
      <c r="AA1023" s="2">
        <v>958883</v>
      </c>
    </row>
    <row r="1024" spans="22:27">
      <c r="V1024" s="2">
        <v>509050102</v>
      </c>
      <c r="W1024" s="1" t="s">
        <v>177</v>
      </c>
      <c r="X1024" s="2">
        <v>11</v>
      </c>
      <c r="Y1024" s="1" t="s">
        <v>1710</v>
      </c>
      <c r="Z1024" s="1" t="s">
        <v>204</v>
      </c>
      <c r="AA1024" s="2">
        <v>958883</v>
      </c>
    </row>
    <row r="1025" spans="22:27">
      <c r="V1025" s="2">
        <v>509050103</v>
      </c>
      <c r="W1025" s="1" t="s">
        <v>177</v>
      </c>
      <c r="X1025" s="2">
        <v>11</v>
      </c>
      <c r="Y1025" s="1" t="s">
        <v>1710</v>
      </c>
      <c r="Z1025" s="1" t="s">
        <v>205</v>
      </c>
      <c r="AA1025" s="2">
        <v>958986</v>
      </c>
    </row>
    <row r="1026" spans="22:27">
      <c r="V1026" s="2">
        <v>512030201</v>
      </c>
      <c r="W1026" s="1" t="s">
        <v>177</v>
      </c>
      <c r="X1026" s="2">
        <v>11</v>
      </c>
      <c r="Y1026" s="1" t="s">
        <v>1710</v>
      </c>
      <c r="Z1026" s="1" t="s">
        <v>222</v>
      </c>
      <c r="AA1026" s="2">
        <v>958883</v>
      </c>
    </row>
    <row r="1027" spans="22:27">
      <c r="V1027" s="2">
        <v>512030202</v>
      </c>
      <c r="W1027" s="1" t="s">
        <v>177</v>
      </c>
      <c r="X1027" s="2">
        <v>11</v>
      </c>
      <c r="Y1027" s="1" t="s">
        <v>1710</v>
      </c>
      <c r="Z1027" s="1" t="s">
        <v>224</v>
      </c>
      <c r="AA1027" s="2">
        <v>958883</v>
      </c>
    </row>
    <row r="1028" spans="22:27">
      <c r="V1028" s="2">
        <v>512030205</v>
      </c>
      <c r="W1028" s="1" t="s">
        <v>177</v>
      </c>
      <c r="X1028" s="2">
        <v>11</v>
      </c>
      <c r="Y1028" s="1" t="s">
        <v>1710</v>
      </c>
      <c r="Z1028" s="1" t="s">
        <v>223</v>
      </c>
      <c r="AA1028" s="2">
        <v>958841</v>
      </c>
    </row>
    <row r="1029" spans="22:27">
      <c r="V1029" s="2">
        <v>512030206</v>
      </c>
      <c r="W1029" s="1" t="s">
        <v>177</v>
      </c>
      <c r="X1029" s="2">
        <v>11</v>
      </c>
      <c r="Y1029" s="1" t="s">
        <v>1710</v>
      </c>
      <c r="Z1029" s="1" t="s">
        <v>225</v>
      </c>
      <c r="AA1029" s="2">
        <v>958883</v>
      </c>
    </row>
    <row r="1030" spans="22:27">
      <c r="V1030" s="2">
        <v>410030201</v>
      </c>
      <c r="W1030" s="1" t="s">
        <v>177</v>
      </c>
      <c r="X1030" s="2">
        <v>12</v>
      </c>
      <c r="Y1030" s="1" t="s">
        <v>1711</v>
      </c>
      <c r="Z1030" s="1" t="s">
        <v>178</v>
      </c>
      <c r="AA1030" s="2">
        <v>958843</v>
      </c>
    </row>
    <row r="1031" spans="22:27">
      <c r="V1031" s="2">
        <v>410030202</v>
      </c>
      <c r="W1031" s="1" t="s">
        <v>177</v>
      </c>
      <c r="X1031" s="2">
        <v>12</v>
      </c>
      <c r="Y1031" s="1" t="s">
        <v>1711</v>
      </c>
      <c r="Z1031" s="1" t="s">
        <v>181</v>
      </c>
      <c r="AA1031" s="2">
        <v>958847</v>
      </c>
    </row>
    <row r="1032" spans="22:27">
      <c r="V1032" s="2">
        <v>410030203</v>
      </c>
      <c r="W1032" s="1" t="s">
        <v>177</v>
      </c>
      <c r="X1032" s="2">
        <v>12</v>
      </c>
      <c r="Y1032" s="1" t="s">
        <v>1711</v>
      </c>
      <c r="Z1032" s="1" t="s">
        <v>179</v>
      </c>
      <c r="AA1032" s="2">
        <v>958845</v>
      </c>
    </row>
    <row r="1033" spans="22:27">
      <c r="V1033" s="2">
        <v>410030204</v>
      </c>
      <c r="W1033" s="1" t="s">
        <v>177</v>
      </c>
      <c r="X1033" s="2">
        <v>12</v>
      </c>
      <c r="Y1033" s="1" t="s">
        <v>1711</v>
      </c>
      <c r="Z1033" s="1" t="s">
        <v>180</v>
      </c>
      <c r="AA1033" s="2">
        <v>958845</v>
      </c>
    </row>
    <row r="1034" spans="22:27">
      <c r="V1034" s="2">
        <v>410030307</v>
      </c>
      <c r="W1034" s="1" t="s">
        <v>177</v>
      </c>
      <c r="X1034" s="2">
        <v>12</v>
      </c>
      <c r="Y1034" s="1" t="s">
        <v>1711</v>
      </c>
      <c r="Z1034" s="1" t="s">
        <v>182</v>
      </c>
      <c r="AA1034" s="2">
        <v>958939</v>
      </c>
    </row>
    <row r="1035" spans="22:27">
      <c r="V1035" s="2">
        <v>410030308</v>
      </c>
      <c r="W1035" s="1" t="s">
        <v>177</v>
      </c>
      <c r="X1035" s="2">
        <v>12</v>
      </c>
      <c r="Y1035" s="1" t="s">
        <v>1711</v>
      </c>
      <c r="Z1035" s="1" t="s">
        <v>184</v>
      </c>
      <c r="AA1035" s="2">
        <v>958940</v>
      </c>
    </row>
    <row r="1036" spans="22:27">
      <c r="V1036" s="2">
        <v>410030403</v>
      </c>
      <c r="W1036" s="1" t="s">
        <v>177</v>
      </c>
      <c r="X1036" s="2">
        <v>12</v>
      </c>
      <c r="Y1036" s="1" t="s">
        <v>1711</v>
      </c>
      <c r="Z1036" s="1" t="s">
        <v>187</v>
      </c>
      <c r="AA1036" s="2">
        <v>958846</v>
      </c>
    </row>
    <row r="1037" spans="22:27">
      <c r="V1037" s="2">
        <v>410030404</v>
      </c>
      <c r="W1037" s="1" t="s">
        <v>177</v>
      </c>
      <c r="X1037" s="2">
        <v>12</v>
      </c>
      <c r="Y1037" s="1" t="s">
        <v>1711</v>
      </c>
      <c r="Z1037" s="1" t="s">
        <v>188</v>
      </c>
      <c r="AA1037" s="2">
        <v>958850</v>
      </c>
    </row>
    <row r="1038" spans="22:27">
      <c r="V1038" s="2">
        <v>410030405</v>
      </c>
      <c r="W1038" s="1" t="s">
        <v>177</v>
      </c>
      <c r="X1038" s="2">
        <v>12</v>
      </c>
      <c r="Y1038" s="1" t="s">
        <v>1711</v>
      </c>
      <c r="Z1038" s="1" t="s">
        <v>189</v>
      </c>
      <c r="AA1038" s="2">
        <v>958851</v>
      </c>
    </row>
    <row r="1039" spans="22:27">
      <c r="V1039" s="2">
        <v>410030501</v>
      </c>
      <c r="W1039" s="1" t="s">
        <v>177</v>
      </c>
      <c r="X1039" s="2">
        <v>12</v>
      </c>
      <c r="Y1039" s="1" t="s">
        <v>1711</v>
      </c>
      <c r="Z1039" s="1" t="s">
        <v>190</v>
      </c>
      <c r="AA1039" s="2">
        <v>958851</v>
      </c>
    </row>
    <row r="1040" spans="22:27">
      <c r="V1040" s="2">
        <v>410030601</v>
      </c>
      <c r="W1040" s="1" t="s">
        <v>177</v>
      </c>
      <c r="X1040" s="2">
        <v>12</v>
      </c>
      <c r="Y1040" s="1" t="s">
        <v>1711</v>
      </c>
      <c r="Z1040" s="1" t="s">
        <v>186</v>
      </c>
      <c r="AA1040" s="2">
        <v>958849</v>
      </c>
    </row>
    <row r="1041" spans="22:27">
      <c r="V1041" s="2">
        <v>410030602</v>
      </c>
      <c r="W1041" s="1" t="s">
        <v>177</v>
      </c>
      <c r="X1041" s="2">
        <v>12</v>
      </c>
      <c r="Y1041" s="1" t="s">
        <v>1711</v>
      </c>
      <c r="Z1041" s="1" t="s">
        <v>185</v>
      </c>
      <c r="AA1041" s="2">
        <v>958848</v>
      </c>
    </row>
    <row r="1042" spans="22:27">
      <c r="V1042" s="2">
        <v>410030701</v>
      </c>
      <c r="W1042" s="1" t="s">
        <v>177</v>
      </c>
      <c r="X1042" s="2">
        <v>12</v>
      </c>
      <c r="Y1042" s="1" t="s">
        <v>1711</v>
      </c>
      <c r="Z1042" s="1" t="s">
        <v>1712</v>
      </c>
      <c r="AA1042" s="2">
        <v>958936</v>
      </c>
    </row>
    <row r="1043" spans="22:27">
      <c r="V1043" s="2">
        <v>410030801</v>
      </c>
      <c r="W1043" s="1" t="s">
        <v>177</v>
      </c>
      <c r="X1043" s="2">
        <v>12</v>
      </c>
      <c r="Y1043" s="1" t="s">
        <v>1711</v>
      </c>
      <c r="Z1043" s="1" t="s">
        <v>165</v>
      </c>
      <c r="AA1043" s="2">
        <v>958939</v>
      </c>
    </row>
    <row r="1044" spans="22:27">
      <c r="V1044" s="2">
        <v>497000074</v>
      </c>
      <c r="W1044" s="1" t="s">
        <v>177</v>
      </c>
      <c r="X1044" s="2">
        <v>12</v>
      </c>
      <c r="Y1044" s="1" t="s">
        <v>1711</v>
      </c>
      <c r="Z1044" s="1" t="s">
        <v>183</v>
      </c>
      <c r="AA1044" s="2">
        <v>958846</v>
      </c>
    </row>
    <row r="1045" spans="22:27">
      <c r="V1045" s="2">
        <v>497000105</v>
      </c>
      <c r="W1045" s="1" t="s">
        <v>177</v>
      </c>
      <c r="X1045" s="2">
        <v>12</v>
      </c>
      <c r="Y1045" s="1" t="s">
        <v>1711</v>
      </c>
      <c r="Z1045" s="1" t="s">
        <v>164</v>
      </c>
      <c r="AA1045" s="2">
        <v>958938</v>
      </c>
    </row>
    <row r="1046" spans="22:27">
      <c r="V1046" s="2">
        <v>497000084</v>
      </c>
      <c r="W1046" s="1" t="s">
        <v>177</v>
      </c>
      <c r="X1046" s="2">
        <v>12</v>
      </c>
      <c r="Y1046" s="1" t="s">
        <v>1713</v>
      </c>
      <c r="Z1046" s="1" t="s">
        <v>1714</v>
      </c>
      <c r="AA1046" s="2">
        <v>958943</v>
      </c>
    </row>
    <row r="1047" spans="22:27">
      <c r="V1047" s="2">
        <v>497000108</v>
      </c>
      <c r="W1047" s="1" t="s">
        <v>177</v>
      </c>
      <c r="X1047" s="2">
        <v>12</v>
      </c>
      <c r="Y1047" s="1" t="s">
        <v>1713</v>
      </c>
      <c r="Z1047" s="1" t="s">
        <v>1715</v>
      </c>
      <c r="AA1047" s="2">
        <v>958970</v>
      </c>
    </row>
    <row r="1048" spans="22:27">
      <c r="V1048" s="2">
        <v>497000109</v>
      </c>
      <c r="W1048" s="1" t="s">
        <v>177</v>
      </c>
      <c r="X1048" s="2">
        <v>12</v>
      </c>
      <c r="Y1048" s="1" t="s">
        <v>1713</v>
      </c>
      <c r="Z1048" s="1" t="s">
        <v>1716</v>
      </c>
      <c r="AA1048" s="2">
        <v>958972</v>
      </c>
    </row>
    <row r="1049" spans="22:27">
      <c r="V1049" s="2">
        <v>509010303</v>
      </c>
      <c r="W1049" s="1" t="s">
        <v>177</v>
      </c>
      <c r="X1049" s="2">
        <v>12</v>
      </c>
      <c r="Y1049" s="1" t="s">
        <v>1713</v>
      </c>
      <c r="Z1049" s="1" t="s">
        <v>1717</v>
      </c>
      <c r="AA1049" s="2">
        <v>958855</v>
      </c>
    </row>
    <row r="1050" spans="22:27">
      <c r="V1050" s="2">
        <v>510030106</v>
      </c>
      <c r="W1050" s="1" t="s">
        <v>177</v>
      </c>
      <c r="X1050" s="2">
        <v>12</v>
      </c>
      <c r="Y1050" s="1" t="s">
        <v>1713</v>
      </c>
      <c r="Z1050" s="1" t="s">
        <v>191</v>
      </c>
      <c r="AA1050" s="2">
        <v>958854</v>
      </c>
    </row>
    <row r="1051" spans="22:27">
      <c r="V1051" s="2">
        <v>510040105</v>
      </c>
      <c r="W1051" s="1" t="s">
        <v>177</v>
      </c>
      <c r="X1051" s="2">
        <v>12</v>
      </c>
      <c r="Y1051" s="1" t="s">
        <v>1713</v>
      </c>
      <c r="Z1051" s="1" t="s">
        <v>193</v>
      </c>
      <c r="AA1051" s="2">
        <v>958853</v>
      </c>
    </row>
    <row r="1052" spans="22:27">
      <c r="V1052" s="2">
        <v>510040106</v>
      </c>
      <c r="W1052" s="1" t="s">
        <v>177</v>
      </c>
      <c r="X1052" s="2">
        <v>12</v>
      </c>
      <c r="Y1052" s="1" t="s">
        <v>1713</v>
      </c>
      <c r="Z1052" s="1" t="s">
        <v>194</v>
      </c>
      <c r="AA1052" s="2">
        <v>958856</v>
      </c>
    </row>
    <row r="1053" spans="22:27">
      <c r="V1053" s="2">
        <v>510040107</v>
      </c>
      <c r="W1053" s="1" t="s">
        <v>177</v>
      </c>
      <c r="X1053" s="2">
        <v>12</v>
      </c>
      <c r="Y1053" s="1" t="s">
        <v>1713</v>
      </c>
      <c r="Z1053" s="1" t="s">
        <v>192</v>
      </c>
      <c r="AA1053" s="2">
        <v>958856</v>
      </c>
    </row>
    <row r="1054" spans="22:27">
      <c r="V1054" s="2">
        <v>510040109</v>
      </c>
      <c r="W1054" s="1" t="s">
        <v>177</v>
      </c>
      <c r="X1054" s="2">
        <v>12</v>
      </c>
      <c r="Y1054" s="1" t="s">
        <v>1713</v>
      </c>
      <c r="Z1054" s="1" t="s">
        <v>195</v>
      </c>
      <c r="AA1054" s="2">
        <v>958857</v>
      </c>
    </row>
    <row r="1055" spans="22:27">
      <c r="V1055" s="2">
        <v>510040110</v>
      </c>
      <c r="W1055" s="1" t="s">
        <v>177</v>
      </c>
      <c r="X1055" s="2">
        <v>12</v>
      </c>
      <c r="Y1055" s="1" t="s">
        <v>1713</v>
      </c>
      <c r="Z1055" s="1" t="s">
        <v>196</v>
      </c>
      <c r="AA1055" s="2">
        <v>958856</v>
      </c>
    </row>
    <row r="1056" spans="22:27">
      <c r="V1056" s="2">
        <v>510070101</v>
      </c>
      <c r="W1056" s="1" t="s">
        <v>177</v>
      </c>
      <c r="X1056" s="2">
        <v>12</v>
      </c>
      <c r="Y1056" s="1" t="s">
        <v>1713</v>
      </c>
      <c r="Z1056" s="1" t="s">
        <v>1424</v>
      </c>
      <c r="AA1056" s="2">
        <v>958855</v>
      </c>
    </row>
    <row r="1057" spans="22:27">
      <c r="V1057" s="2">
        <v>511040103</v>
      </c>
      <c r="W1057" s="1" t="s">
        <v>177</v>
      </c>
      <c r="X1057" s="2">
        <v>12</v>
      </c>
      <c r="Y1057" s="1" t="s">
        <v>1713</v>
      </c>
      <c r="Z1057" s="1" t="s">
        <v>175</v>
      </c>
      <c r="AA1057" s="2">
        <v>958970</v>
      </c>
    </row>
    <row r="1058" spans="22:27">
      <c r="V1058" s="2">
        <v>511040104</v>
      </c>
      <c r="W1058" s="1" t="s">
        <v>177</v>
      </c>
      <c r="X1058" s="2">
        <v>12</v>
      </c>
      <c r="Y1058" s="1" t="s">
        <v>1713</v>
      </c>
      <c r="Z1058" s="1" t="s">
        <v>176</v>
      </c>
      <c r="AA1058" s="2">
        <v>958971</v>
      </c>
    </row>
    <row r="1059" spans="22:27">
      <c r="V1059" s="2">
        <v>511040110</v>
      </c>
      <c r="W1059" s="1" t="s">
        <v>177</v>
      </c>
      <c r="X1059" s="2">
        <v>12</v>
      </c>
      <c r="Y1059" s="1" t="s">
        <v>1713</v>
      </c>
      <c r="Z1059" s="1" t="s">
        <v>1718</v>
      </c>
      <c r="AA1059" s="2">
        <v>958972</v>
      </c>
    </row>
    <row r="1060" spans="22:27">
      <c r="V1060" s="2">
        <v>410020311</v>
      </c>
      <c r="W1060" s="1" t="s">
        <v>177</v>
      </c>
      <c r="X1060" s="2">
        <v>11</v>
      </c>
      <c r="Y1060" s="1" t="s">
        <v>1719</v>
      </c>
      <c r="Z1060" s="1" t="s">
        <v>1720</v>
      </c>
      <c r="AA1060" s="2">
        <v>958861</v>
      </c>
    </row>
    <row r="1061" spans="22:27">
      <c r="V1061" s="2">
        <v>497000100</v>
      </c>
      <c r="W1061" s="1" t="s">
        <v>177</v>
      </c>
      <c r="X1061" s="2">
        <v>11</v>
      </c>
      <c r="Y1061" s="1" t="s">
        <v>1719</v>
      </c>
      <c r="Z1061" s="1" t="s">
        <v>1721</v>
      </c>
      <c r="AA1061" s="2">
        <v>958864</v>
      </c>
    </row>
    <row r="1062" spans="22:27">
      <c r="V1062" s="2">
        <v>497000111</v>
      </c>
      <c r="W1062" s="1" t="s">
        <v>177</v>
      </c>
      <c r="X1062" s="2">
        <v>11</v>
      </c>
      <c r="Y1062" s="1" t="s">
        <v>1719</v>
      </c>
      <c r="Z1062" s="1" t="s">
        <v>1722</v>
      </c>
      <c r="AA1062" s="2">
        <v>958860</v>
      </c>
    </row>
    <row r="1063" spans="22:27">
      <c r="V1063" s="2">
        <v>410020113</v>
      </c>
      <c r="W1063" s="1" t="s">
        <v>177</v>
      </c>
      <c r="X1063" s="2">
        <v>11</v>
      </c>
      <c r="Y1063" s="1" t="s">
        <v>1723</v>
      </c>
      <c r="Z1063" s="1" t="s">
        <v>1724</v>
      </c>
      <c r="AA1063" s="2">
        <v>958867</v>
      </c>
    </row>
    <row r="1064" spans="22:27">
      <c r="V1064" s="2">
        <v>497000079</v>
      </c>
      <c r="W1064" s="1" t="s">
        <v>177</v>
      </c>
      <c r="X1064" s="2">
        <v>11</v>
      </c>
      <c r="Y1064" s="1" t="s">
        <v>1723</v>
      </c>
      <c r="Z1064" s="1" t="s">
        <v>1725</v>
      </c>
      <c r="AA1064" s="2">
        <v>958869</v>
      </c>
    </row>
    <row r="1065" spans="22:27">
      <c r="V1065" s="2">
        <v>497000101</v>
      </c>
      <c r="W1065" s="1" t="s">
        <v>177</v>
      </c>
      <c r="X1065" s="2">
        <v>11</v>
      </c>
      <c r="Y1065" s="1" t="s">
        <v>1726</v>
      </c>
      <c r="Z1065" s="1" t="s">
        <v>1727</v>
      </c>
      <c r="AA1065" s="2">
        <v>958913</v>
      </c>
    </row>
    <row r="1066" spans="22:27">
      <c r="V1066" s="2">
        <v>497000102</v>
      </c>
      <c r="W1066" s="1" t="s">
        <v>177</v>
      </c>
      <c r="X1066" s="2">
        <v>11</v>
      </c>
      <c r="Y1066" s="1" t="s">
        <v>1726</v>
      </c>
      <c r="Z1066" s="1" t="s">
        <v>1728</v>
      </c>
      <c r="AA1066" s="2">
        <v>958903</v>
      </c>
    </row>
    <row r="1067" spans="22:27">
      <c r="V1067" s="2">
        <v>509040103</v>
      </c>
      <c r="W1067" s="1" t="s">
        <v>177</v>
      </c>
      <c r="X1067" s="2">
        <v>11</v>
      </c>
      <c r="Y1067" s="1" t="s">
        <v>1726</v>
      </c>
      <c r="Z1067" s="1" t="s">
        <v>199</v>
      </c>
      <c r="AA1067" s="2">
        <v>958874</v>
      </c>
    </row>
    <row r="1068" spans="22:27">
      <c r="V1068" s="2">
        <v>511040101</v>
      </c>
      <c r="W1068" s="1" t="s">
        <v>177</v>
      </c>
      <c r="X1068" s="2">
        <v>11</v>
      </c>
      <c r="Y1068" s="1" t="s">
        <v>1726</v>
      </c>
      <c r="Z1068" s="1" t="s">
        <v>197</v>
      </c>
      <c r="AA1068" s="2">
        <v>958873</v>
      </c>
    </row>
    <row r="1069" spans="22:27">
      <c r="V1069" s="2">
        <v>511040107</v>
      </c>
      <c r="W1069" s="1" t="s">
        <v>177</v>
      </c>
      <c r="X1069" s="2">
        <v>11</v>
      </c>
      <c r="Y1069" s="1" t="s">
        <v>1726</v>
      </c>
      <c r="Z1069" s="1" t="s">
        <v>200</v>
      </c>
      <c r="AA1069" s="2">
        <v>958878</v>
      </c>
    </row>
    <row r="1070" spans="22:27">
      <c r="V1070" s="2">
        <v>511040109</v>
      </c>
      <c r="W1070" s="1" t="s">
        <v>177</v>
      </c>
      <c r="X1070" s="2">
        <v>11</v>
      </c>
      <c r="Y1070" s="1" t="s">
        <v>1726</v>
      </c>
      <c r="Z1070" s="1" t="s">
        <v>198</v>
      </c>
      <c r="AA1070" s="2">
        <v>958915</v>
      </c>
    </row>
    <row r="1071" spans="22:27">
      <c r="V1071" s="2">
        <v>511040115</v>
      </c>
      <c r="W1071" s="1" t="s">
        <v>177</v>
      </c>
      <c r="X1071" s="2">
        <v>11</v>
      </c>
      <c r="Y1071" s="1" t="s">
        <v>1726</v>
      </c>
      <c r="Z1071" s="1" t="s">
        <v>201</v>
      </c>
      <c r="AA1071" s="2">
        <v>958917</v>
      </c>
    </row>
    <row r="1072" spans="22:27">
      <c r="V1072" s="2">
        <v>511040116</v>
      </c>
      <c r="W1072" s="1" t="s">
        <v>177</v>
      </c>
      <c r="X1072" s="2">
        <v>11</v>
      </c>
      <c r="Y1072" s="1" t="s">
        <v>1726</v>
      </c>
      <c r="Z1072" s="1" t="s">
        <v>202</v>
      </c>
      <c r="AA1072" s="2">
        <v>958880</v>
      </c>
    </row>
    <row r="1073" spans="22:27">
      <c r="V1073" s="2">
        <v>411080201</v>
      </c>
      <c r="W1073" s="1" t="s">
        <v>177</v>
      </c>
      <c r="X1073" s="2">
        <v>11</v>
      </c>
      <c r="Y1073" s="1" t="s">
        <v>1729</v>
      </c>
      <c r="Z1073" s="1" t="s">
        <v>1730</v>
      </c>
      <c r="AA1073" s="2">
        <v>958886</v>
      </c>
    </row>
    <row r="1074" spans="22:27">
      <c r="V1074" s="2">
        <v>412050101</v>
      </c>
      <c r="W1074" s="1" t="s">
        <v>177</v>
      </c>
      <c r="X1074" s="2">
        <v>11</v>
      </c>
      <c r="Y1074" s="1" t="s">
        <v>1729</v>
      </c>
      <c r="Z1074" s="1" t="s">
        <v>1731</v>
      </c>
      <c r="AA1074" s="2">
        <v>958890</v>
      </c>
    </row>
    <row r="1075" spans="22:27">
      <c r="V1075" s="2">
        <v>411030103</v>
      </c>
      <c r="W1075" s="1" t="s">
        <v>177</v>
      </c>
      <c r="X1075" s="2">
        <v>12</v>
      </c>
      <c r="Y1075" s="1" t="s">
        <v>1732</v>
      </c>
      <c r="Z1075" s="1" t="s">
        <v>162</v>
      </c>
      <c r="AA1075" s="2">
        <v>958922</v>
      </c>
    </row>
    <row r="1076" spans="22:27">
      <c r="V1076" s="2">
        <v>411030314</v>
      </c>
      <c r="W1076" s="1" t="s">
        <v>177</v>
      </c>
      <c r="X1076" s="2">
        <v>12</v>
      </c>
      <c r="Y1076" s="1" t="s">
        <v>1732</v>
      </c>
      <c r="Z1076" s="1" t="s">
        <v>1733</v>
      </c>
      <c r="AA1076" s="2">
        <v>958928</v>
      </c>
    </row>
    <row r="1077" spans="22:27">
      <c r="V1077" s="2">
        <v>497000085</v>
      </c>
      <c r="W1077" s="1" t="s">
        <v>177</v>
      </c>
      <c r="X1077" s="2">
        <v>12</v>
      </c>
      <c r="Y1077" s="1" t="s">
        <v>1732</v>
      </c>
      <c r="Z1077" s="1" t="s">
        <v>1427</v>
      </c>
      <c r="AA1077" s="2">
        <v>958920</v>
      </c>
    </row>
    <row r="1078" spans="22:27">
      <c r="V1078" s="2">
        <v>411110101</v>
      </c>
      <c r="W1078" s="1" t="s">
        <v>177</v>
      </c>
      <c r="X1078" s="2">
        <v>14</v>
      </c>
      <c r="Y1078" s="1" t="s">
        <v>1734</v>
      </c>
      <c r="Z1078" s="1" t="s">
        <v>1118</v>
      </c>
      <c r="AA1078" s="2">
        <v>958896</v>
      </c>
    </row>
    <row r="1079" spans="22:27">
      <c r="V1079" s="2">
        <v>497000086</v>
      </c>
      <c r="W1079" s="1" t="s">
        <v>177</v>
      </c>
      <c r="X1079" s="2">
        <v>14</v>
      </c>
      <c r="Y1079" s="1" t="s">
        <v>1734</v>
      </c>
      <c r="Z1079" s="1" t="s">
        <v>163</v>
      </c>
      <c r="AA1079" s="2">
        <v>958930</v>
      </c>
    </row>
    <row r="1080" spans="22:27">
      <c r="V1080" s="2">
        <v>497000104</v>
      </c>
      <c r="W1080" s="1" t="s">
        <v>177</v>
      </c>
      <c r="X1080" s="2">
        <v>14</v>
      </c>
      <c r="Y1080" s="1" t="s">
        <v>1734</v>
      </c>
      <c r="Z1080" s="1" t="s">
        <v>1735</v>
      </c>
      <c r="AA1080" s="2">
        <v>958934</v>
      </c>
    </row>
    <row r="1081" spans="22:27">
      <c r="V1081" s="2">
        <v>497000110</v>
      </c>
      <c r="W1081" s="1" t="s">
        <v>177</v>
      </c>
      <c r="X1081" s="2">
        <v>14</v>
      </c>
      <c r="Y1081" s="1" t="s">
        <v>1734</v>
      </c>
      <c r="Z1081" s="1" t="s">
        <v>1736</v>
      </c>
      <c r="AA1081" s="2">
        <v>958933</v>
      </c>
    </row>
    <row r="1082" spans="22:27">
      <c r="V1082" s="2">
        <v>508020602</v>
      </c>
      <c r="W1082" s="1" t="s">
        <v>177</v>
      </c>
      <c r="X1082" s="2">
        <v>12</v>
      </c>
      <c r="Y1082" s="1" t="s">
        <v>1737</v>
      </c>
      <c r="Z1082" s="1" t="s">
        <v>168</v>
      </c>
      <c r="AA1082" s="2">
        <v>958942</v>
      </c>
    </row>
    <row r="1083" spans="22:27">
      <c r="V1083" s="2">
        <v>510060101</v>
      </c>
      <c r="W1083" s="1" t="s">
        <v>177</v>
      </c>
      <c r="X1083" s="2">
        <v>12</v>
      </c>
      <c r="Y1083" s="1" t="s">
        <v>1737</v>
      </c>
      <c r="Z1083" s="1" t="s">
        <v>166</v>
      </c>
      <c r="AA1083" s="2">
        <v>958943</v>
      </c>
    </row>
    <row r="1084" spans="22:27">
      <c r="V1084" s="2">
        <v>510060102</v>
      </c>
      <c r="W1084" s="1" t="s">
        <v>177</v>
      </c>
      <c r="X1084" s="2">
        <v>12</v>
      </c>
      <c r="Y1084" s="1" t="s">
        <v>1737</v>
      </c>
      <c r="Z1084" s="1" t="s">
        <v>167</v>
      </c>
      <c r="AA1084" s="2">
        <v>958943</v>
      </c>
    </row>
    <row r="1085" spans="22:27">
      <c r="V1085" s="2">
        <v>510060103</v>
      </c>
      <c r="W1085" s="1" t="s">
        <v>177</v>
      </c>
      <c r="X1085" s="2">
        <v>12</v>
      </c>
      <c r="Y1085" s="1" t="s">
        <v>1737</v>
      </c>
      <c r="Z1085" s="1" t="s">
        <v>169</v>
      </c>
      <c r="AA1085" s="2">
        <v>958944</v>
      </c>
    </row>
    <row r="1086" spans="22:27">
      <c r="V1086" s="2">
        <v>412020112</v>
      </c>
      <c r="W1086" s="1" t="s">
        <v>177</v>
      </c>
      <c r="X1086" s="2">
        <v>14</v>
      </c>
      <c r="Y1086" s="1" t="s">
        <v>1738</v>
      </c>
      <c r="Z1086" s="1" t="s">
        <v>170</v>
      </c>
      <c r="AA1086" s="2">
        <v>958946</v>
      </c>
    </row>
    <row r="1087" spans="22:27">
      <c r="V1087" s="2">
        <v>412020205</v>
      </c>
      <c r="W1087" s="1" t="s">
        <v>177</v>
      </c>
      <c r="X1087" s="2">
        <v>14</v>
      </c>
      <c r="Y1087" s="1" t="s">
        <v>1738</v>
      </c>
      <c r="Z1087" s="1" t="s">
        <v>171</v>
      </c>
      <c r="AA1087" s="2">
        <v>958949</v>
      </c>
    </row>
    <row r="1088" spans="22:27">
      <c r="V1088" s="2">
        <v>412030101</v>
      </c>
      <c r="W1088" s="1" t="s">
        <v>177</v>
      </c>
      <c r="X1088" s="2">
        <v>14</v>
      </c>
      <c r="Y1088" s="1" t="s">
        <v>1738</v>
      </c>
      <c r="Z1088" s="1" t="s">
        <v>1116</v>
      </c>
      <c r="AA1088" s="2">
        <v>958951</v>
      </c>
    </row>
    <row r="1089" spans="22:27">
      <c r="V1089" s="2">
        <v>412030213</v>
      </c>
      <c r="W1089" s="1" t="s">
        <v>177</v>
      </c>
      <c r="X1089" s="2">
        <v>14</v>
      </c>
      <c r="Y1089" s="1" t="s">
        <v>1738</v>
      </c>
      <c r="Z1089" s="1" t="s">
        <v>1739</v>
      </c>
      <c r="AA1089" s="2">
        <v>958959</v>
      </c>
    </row>
    <row r="1090" spans="22:27">
      <c r="V1090" s="2">
        <v>412030214</v>
      </c>
      <c r="W1090" s="1" t="s">
        <v>177</v>
      </c>
      <c r="X1090" s="2">
        <v>14</v>
      </c>
      <c r="Y1090" s="1" t="s">
        <v>1738</v>
      </c>
      <c r="Z1090" s="1" t="s">
        <v>1740</v>
      </c>
      <c r="AA1090" s="2">
        <v>958958</v>
      </c>
    </row>
    <row r="1091" spans="22:27">
      <c r="V1091" s="2">
        <v>497000087</v>
      </c>
      <c r="W1091" s="1" t="s">
        <v>177</v>
      </c>
      <c r="X1091" s="2">
        <v>14</v>
      </c>
      <c r="Y1091" s="1" t="s">
        <v>1738</v>
      </c>
      <c r="Z1091" s="1" t="s">
        <v>172</v>
      </c>
      <c r="AA1091" s="2">
        <v>958950</v>
      </c>
    </row>
    <row r="1092" spans="22:27">
      <c r="V1092" s="2">
        <v>412040107</v>
      </c>
      <c r="W1092" s="1" t="s">
        <v>177</v>
      </c>
      <c r="X1092" s="2">
        <v>12</v>
      </c>
      <c r="Y1092" s="1" t="s">
        <v>1741</v>
      </c>
      <c r="Z1092" s="1" t="s">
        <v>174</v>
      </c>
      <c r="AA1092" s="2">
        <v>958964</v>
      </c>
    </row>
    <row r="1093" spans="22:27">
      <c r="V1093" s="2">
        <v>412040208</v>
      </c>
      <c r="W1093" s="1" t="s">
        <v>177</v>
      </c>
      <c r="X1093" s="2">
        <v>12</v>
      </c>
      <c r="Y1093" s="1" t="s">
        <v>1741</v>
      </c>
      <c r="Z1093" s="1" t="s">
        <v>173</v>
      </c>
      <c r="AA1093" s="2">
        <v>958961</v>
      </c>
    </row>
    <row r="1094" spans="22:27">
      <c r="V1094" s="2">
        <v>412040301</v>
      </c>
      <c r="W1094" s="1" t="s">
        <v>177</v>
      </c>
      <c r="X1094" s="2">
        <v>12</v>
      </c>
      <c r="Y1094" s="1" t="s">
        <v>1741</v>
      </c>
      <c r="Z1094" s="1" t="s">
        <v>1742</v>
      </c>
      <c r="AA1094" s="2">
        <v>958968</v>
      </c>
    </row>
    <row r="1095" spans="22:27">
      <c r="V1095" s="7">
        <v>912010103</v>
      </c>
      <c r="W1095" s="1" t="s">
        <v>19</v>
      </c>
      <c r="X1095" s="2">
        <v>13</v>
      </c>
      <c r="Y1095" s="1" t="s">
        <v>1743</v>
      </c>
      <c r="Z1095" s="1" t="s">
        <v>567</v>
      </c>
      <c r="AA1095" s="2">
        <v>958247</v>
      </c>
    </row>
    <row r="1096" spans="22:27">
      <c r="V1096" s="7">
        <v>912010202</v>
      </c>
      <c r="W1096" s="1" t="s">
        <v>19</v>
      </c>
      <c r="X1096" s="2">
        <v>13</v>
      </c>
      <c r="Y1096" s="1" t="s">
        <v>1744</v>
      </c>
      <c r="Z1096" s="1" t="s">
        <v>569</v>
      </c>
      <c r="AA1096" s="2">
        <v>958248</v>
      </c>
    </row>
    <row r="1097" spans="22:27">
      <c r="V1097" s="7">
        <v>912020101</v>
      </c>
      <c r="W1097" s="1" t="s">
        <v>19</v>
      </c>
      <c r="X1097" s="2">
        <v>13</v>
      </c>
      <c r="Y1097" s="1" t="s">
        <v>1745</v>
      </c>
      <c r="Z1097" s="1" t="s">
        <v>570</v>
      </c>
      <c r="AA1097" s="2">
        <v>958266</v>
      </c>
    </row>
    <row r="1098" spans="22:27">
      <c r="V1098" s="7">
        <v>912020201</v>
      </c>
      <c r="W1098" s="1" t="s">
        <v>19</v>
      </c>
      <c r="X1098" s="2">
        <v>13</v>
      </c>
      <c r="Y1098" s="1" t="s">
        <v>1746</v>
      </c>
      <c r="Z1098" s="1" t="s">
        <v>571</v>
      </c>
      <c r="AA1098" s="2">
        <v>958620</v>
      </c>
    </row>
    <row r="1099" spans="22:27">
      <c r="V1099" s="7">
        <v>912020202</v>
      </c>
      <c r="W1099" s="1" t="s">
        <v>19</v>
      </c>
      <c r="X1099" s="2">
        <v>13</v>
      </c>
      <c r="Y1099" s="1" t="s">
        <v>1746</v>
      </c>
      <c r="Z1099" s="1" t="s">
        <v>572</v>
      </c>
      <c r="AA1099" s="2">
        <v>958620</v>
      </c>
    </row>
    <row r="1100" spans="22:27">
      <c r="V1100" s="7">
        <v>912020203</v>
      </c>
      <c r="W1100" s="1" t="s">
        <v>19</v>
      </c>
      <c r="X1100" s="2">
        <v>13</v>
      </c>
      <c r="Y1100" s="1" t="s">
        <v>1746</v>
      </c>
      <c r="Z1100" s="1" t="s">
        <v>573</v>
      </c>
      <c r="AA1100" s="2">
        <v>958620</v>
      </c>
    </row>
    <row r="1101" spans="22:27">
      <c r="V1101" s="7">
        <v>912020208</v>
      </c>
      <c r="W1101" s="1" t="s">
        <v>19</v>
      </c>
      <c r="X1101" s="2">
        <v>13</v>
      </c>
      <c r="Y1101" s="1" t="s">
        <v>1746</v>
      </c>
      <c r="Z1101" s="1" t="s">
        <v>574</v>
      </c>
      <c r="AA1101" s="2">
        <v>958620</v>
      </c>
    </row>
    <row r="1102" spans="22:27">
      <c r="V1102" s="7">
        <v>912020209</v>
      </c>
      <c r="W1102" s="1" t="s">
        <v>19</v>
      </c>
      <c r="X1102" s="2">
        <v>13</v>
      </c>
      <c r="Y1102" s="1" t="s">
        <v>1746</v>
      </c>
      <c r="Z1102" s="1" t="s">
        <v>575</v>
      </c>
      <c r="AA1102" s="2">
        <v>958620</v>
      </c>
    </row>
    <row r="1103" spans="22:27">
      <c r="V1103" s="7">
        <v>912020210</v>
      </c>
      <c r="W1103" s="1" t="s">
        <v>19</v>
      </c>
      <c r="X1103" s="2">
        <v>13</v>
      </c>
      <c r="Y1103" s="1" t="s">
        <v>1746</v>
      </c>
      <c r="Z1103" s="1" t="s">
        <v>576</v>
      </c>
      <c r="AA1103" s="2">
        <v>958620</v>
      </c>
    </row>
    <row r="1104" spans="22:27">
      <c r="V1104" s="7">
        <v>912020216</v>
      </c>
      <c r="W1104" s="1" t="s">
        <v>19</v>
      </c>
      <c r="X1104" s="2">
        <v>13</v>
      </c>
      <c r="Y1104" s="1" t="s">
        <v>1746</v>
      </c>
      <c r="Z1104" s="1" t="s">
        <v>577</v>
      </c>
      <c r="AA1104" s="2">
        <v>958620</v>
      </c>
    </row>
    <row r="1105" spans="22:27">
      <c r="V1105" s="7">
        <v>912020218</v>
      </c>
      <c r="W1105" s="1" t="s">
        <v>19</v>
      </c>
      <c r="X1105" s="2">
        <v>13</v>
      </c>
      <c r="Y1105" s="1" t="s">
        <v>1746</v>
      </c>
      <c r="Z1105" s="1" t="s">
        <v>578</v>
      </c>
      <c r="AA1105" s="2">
        <v>958620</v>
      </c>
    </row>
    <row r="1106" spans="22:27">
      <c r="V1106" s="7">
        <v>912020226</v>
      </c>
      <c r="W1106" s="1" t="s">
        <v>19</v>
      </c>
      <c r="X1106" s="2">
        <v>13</v>
      </c>
      <c r="Y1106" s="1" t="s">
        <v>1746</v>
      </c>
      <c r="Z1106" s="1" t="s">
        <v>1747</v>
      </c>
      <c r="AA1106" s="2">
        <v>958620</v>
      </c>
    </row>
    <row r="1107" spans="22:27">
      <c r="V1107" s="7">
        <v>912020228</v>
      </c>
      <c r="W1107" s="1" t="s">
        <v>19</v>
      </c>
      <c r="X1107" s="2">
        <v>13</v>
      </c>
      <c r="Y1107" s="1" t="s">
        <v>1746</v>
      </c>
      <c r="Z1107" s="1" t="s">
        <v>579</v>
      </c>
      <c r="AA1107" s="2">
        <v>958620</v>
      </c>
    </row>
    <row r="1108" spans="22:27">
      <c r="V1108" s="7">
        <v>912020229</v>
      </c>
      <c r="W1108" s="1" t="s">
        <v>19</v>
      </c>
      <c r="X1108" s="2">
        <v>13</v>
      </c>
      <c r="Y1108" s="1" t="s">
        <v>1746</v>
      </c>
      <c r="Z1108" s="1" t="s">
        <v>580</v>
      </c>
      <c r="AA1108" s="2">
        <v>958620</v>
      </c>
    </row>
    <row r="1109" spans="22:27">
      <c r="V1109" s="7">
        <v>912020230</v>
      </c>
      <c r="W1109" s="1" t="s">
        <v>19</v>
      </c>
      <c r="X1109" s="2">
        <v>13</v>
      </c>
      <c r="Y1109" s="1" t="s">
        <v>1746</v>
      </c>
      <c r="Z1109" s="1" t="s">
        <v>581</v>
      </c>
      <c r="AA1109" s="2">
        <v>958620</v>
      </c>
    </row>
    <row r="1110" spans="22:27">
      <c r="V1110" s="7">
        <v>912020302</v>
      </c>
      <c r="W1110" s="1" t="s">
        <v>19</v>
      </c>
      <c r="X1110" s="2">
        <v>13</v>
      </c>
      <c r="Y1110" s="1" t="s">
        <v>1746</v>
      </c>
      <c r="Z1110" s="1" t="s">
        <v>583</v>
      </c>
      <c r="AA1110" s="2">
        <v>958620</v>
      </c>
    </row>
    <row r="1111" spans="22:27">
      <c r="V1111" s="7">
        <v>912020301</v>
      </c>
      <c r="W1111" s="1" t="s">
        <v>19</v>
      </c>
      <c r="X1111" s="2">
        <v>13</v>
      </c>
      <c r="Y1111" s="1" t="s">
        <v>1748</v>
      </c>
      <c r="Z1111" s="1" t="s">
        <v>582</v>
      </c>
      <c r="AA1111" s="2">
        <v>958312</v>
      </c>
    </row>
    <row r="1112" spans="22:27">
      <c r="V1112" s="7">
        <v>912020401</v>
      </c>
      <c r="W1112" s="1" t="s">
        <v>19</v>
      </c>
      <c r="X1112" s="2">
        <v>13</v>
      </c>
      <c r="Y1112" s="1" t="s">
        <v>1748</v>
      </c>
      <c r="Z1112" s="1" t="s">
        <v>584</v>
      </c>
      <c r="AA1112" s="2">
        <v>958312</v>
      </c>
    </row>
    <row r="1113" spans="22:27">
      <c r="V1113" s="7">
        <v>912020601</v>
      </c>
      <c r="W1113" s="1" t="s">
        <v>19</v>
      </c>
      <c r="X1113" s="2">
        <v>13</v>
      </c>
      <c r="Y1113" s="1" t="s">
        <v>1748</v>
      </c>
      <c r="Z1113" s="1" t="s">
        <v>585</v>
      </c>
      <c r="AA1113" s="2">
        <v>958312</v>
      </c>
    </row>
    <row r="1114" spans="22:27">
      <c r="V1114" s="7">
        <v>912020609</v>
      </c>
      <c r="W1114" s="1" t="s">
        <v>19</v>
      </c>
      <c r="X1114" s="2">
        <v>13</v>
      </c>
      <c r="Y1114" s="1" t="s">
        <v>1748</v>
      </c>
      <c r="Z1114" s="1" t="s">
        <v>586</v>
      </c>
      <c r="AA1114" s="2">
        <v>958312</v>
      </c>
    </row>
    <row r="1115" spans="22:27">
      <c r="V1115" s="7">
        <v>912020701</v>
      </c>
      <c r="W1115" s="1" t="s">
        <v>19</v>
      </c>
      <c r="X1115" s="2">
        <v>13</v>
      </c>
      <c r="Y1115" s="1" t="s">
        <v>1748</v>
      </c>
      <c r="Z1115" s="1" t="s">
        <v>587</v>
      </c>
      <c r="AA1115" s="2">
        <v>958312</v>
      </c>
    </row>
    <row r="1116" spans="22:27">
      <c r="V1116" s="7">
        <v>912020801</v>
      </c>
      <c r="W1116" s="1" t="s">
        <v>19</v>
      </c>
      <c r="X1116" s="2">
        <v>13</v>
      </c>
      <c r="Y1116" s="1" t="s">
        <v>1748</v>
      </c>
      <c r="Z1116" s="1" t="s">
        <v>588</v>
      </c>
      <c r="AA1116" s="2">
        <v>958312</v>
      </c>
    </row>
    <row r="1117" spans="22:27">
      <c r="V1117" s="7">
        <v>912020901</v>
      </c>
      <c r="W1117" s="1" t="s">
        <v>19</v>
      </c>
      <c r="X1117" s="2">
        <v>13</v>
      </c>
      <c r="Y1117" s="1" t="s">
        <v>1748</v>
      </c>
      <c r="Z1117" s="1" t="s">
        <v>589</v>
      </c>
      <c r="AA1117" s="2">
        <v>958312</v>
      </c>
    </row>
    <row r="1118" spans="22:27">
      <c r="V1118" s="7">
        <v>912021001</v>
      </c>
      <c r="W1118" s="1" t="s">
        <v>19</v>
      </c>
      <c r="X1118" s="2">
        <v>13</v>
      </c>
      <c r="Y1118" s="1" t="s">
        <v>1749</v>
      </c>
      <c r="Z1118" s="1" t="s">
        <v>590</v>
      </c>
      <c r="AA1118" s="2">
        <v>958278</v>
      </c>
    </row>
    <row r="1119" spans="22:27">
      <c r="V1119" s="7">
        <v>912021101</v>
      </c>
      <c r="W1119" s="1" t="s">
        <v>19</v>
      </c>
      <c r="X1119" s="2">
        <v>13</v>
      </c>
      <c r="Y1119" s="1" t="s">
        <v>1749</v>
      </c>
      <c r="Z1119" s="1" t="s">
        <v>591</v>
      </c>
      <c r="AA1119" s="2">
        <v>958274</v>
      </c>
    </row>
    <row r="1120" spans="22:27">
      <c r="V1120" s="7">
        <v>912021201</v>
      </c>
      <c r="W1120" s="1" t="s">
        <v>19</v>
      </c>
      <c r="X1120" s="2">
        <v>13</v>
      </c>
      <c r="Y1120" s="1" t="s">
        <v>1749</v>
      </c>
      <c r="Z1120" s="1" t="s">
        <v>592</v>
      </c>
      <c r="AA1120" s="2">
        <v>958282</v>
      </c>
    </row>
    <row r="1121" spans="22:27">
      <c r="V1121" s="7">
        <v>912021301</v>
      </c>
      <c r="W1121" s="1" t="s">
        <v>19</v>
      </c>
      <c r="X1121" s="2">
        <v>13</v>
      </c>
      <c r="Y1121" s="1" t="s">
        <v>1749</v>
      </c>
      <c r="Z1121" s="1" t="s">
        <v>593</v>
      </c>
      <c r="AA1121" s="2">
        <v>958273</v>
      </c>
    </row>
    <row r="1122" spans="22:27">
      <c r="V1122" s="7">
        <v>912021401</v>
      </c>
      <c r="W1122" s="1" t="s">
        <v>19</v>
      </c>
      <c r="X1122" s="2">
        <v>13</v>
      </c>
      <c r="Y1122" s="1" t="s">
        <v>1749</v>
      </c>
      <c r="Z1122" s="1" t="s">
        <v>594</v>
      </c>
      <c r="AA1122" s="2">
        <v>958308</v>
      </c>
    </row>
    <row r="1123" spans="22:27">
      <c r="V1123" s="7">
        <v>912021502</v>
      </c>
      <c r="W1123" s="1" t="s">
        <v>19</v>
      </c>
      <c r="X1123" s="2">
        <v>13</v>
      </c>
      <c r="Y1123" s="1" t="s">
        <v>1749</v>
      </c>
      <c r="Z1123" s="1" t="s">
        <v>595</v>
      </c>
      <c r="AA1123" s="2">
        <v>958273</v>
      </c>
    </row>
    <row r="1124" spans="22:27">
      <c r="V1124" s="7">
        <v>912021601</v>
      </c>
      <c r="W1124" s="1" t="s">
        <v>19</v>
      </c>
      <c r="X1124" s="2">
        <v>13</v>
      </c>
      <c r="Y1124" s="1" t="s">
        <v>1749</v>
      </c>
      <c r="Z1124" s="1" t="s">
        <v>597</v>
      </c>
      <c r="AA1124" s="2">
        <v>958397</v>
      </c>
    </row>
    <row r="1125" spans="22:27">
      <c r="V1125" s="7">
        <v>912021701</v>
      </c>
      <c r="W1125" s="1" t="s">
        <v>19</v>
      </c>
      <c r="X1125" s="2">
        <v>13</v>
      </c>
      <c r="Y1125" s="1" t="s">
        <v>1749</v>
      </c>
      <c r="Z1125" s="1" t="s">
        <v>601</v>
      </c>
      <c r="AA1125" s="2">
        <v>958329</v>
      </c>
    </row>
    <row r="1126" spans="22:27">
      <c r="V1126" s="7">
        <v>912021705</v>
      </c>
      <c r="W1126" s="1" t="s">
        <v>19</v>
      </c>
      <c r="X1126" s="2">
        <v>13</v>
      </c>
      <c r="Y1126" s="1" t="s">
        <v>1749</v>
      </c>
      <c r="Z1126" s="1" t="s">
        <v>602</v>
      </c>
      <c r="AA1126" s="2">
        <v>958329</v>
      </c>
    </row>
    <row r="1127" spans="22:27">
      <c r="V1127" s="7">
        <v>912021706</v>
      </c>
      <c r="W1127" s="1" t="s">
        <v>19</v>
      </c>
      <c r="X1127" s="2">
        <v>13</v>
      </c>
      <c r="Y1127" s="1" t="s">
        <v>1749</v>
      </c>
      <c r="Z1127" s="1" t="s">
        <v>603</v>
      </c>
      <c r="AA1127" s="2">
        <v>958329</v>
      </c>
    </row>
    <row r="1128" spans="22:27">
      <c r="V1128" s="7">
        <v>912021707</v>
      </c>
      <c r="W1128" s="1" t="s">
        <v>19</v>
      </c>
      <c r="X1128" s="2">
        <v>13</v>
      </c>
      <c r="Y1128" s="1" t="s">
        <v>1749</v>
      </c>
      <c r="Z1128" s="1" t="s">
        <v>604</v>
      </c>
      <c r="AA1128" s="2">
        <v>958329</v>
      </c>
    </row>
    <row r="1129" spans="22:27">
      <c r="V1129" s="7">
        <v>912021708</v>
      </c>
      <c r="W1129" s="1" t="s">
        <v>19</v>
      </c>
      <c r="X1129" s="2">
        <v>13</v>
      </c>
      <c r="Y1129" s="1" t="s">
        <v>1749</v>
      </c>
      <c r="Z1129" s="1" t="s">
        <v>605</v>
      </c>
      <c r="AA1129" s="2">
        <v>958329</v>
      </c>
    </row>
    <row r="1130" spans="22:27">
      <c r="V1130" s="7">
        <v>912021709</v>
      </c>
      <c r="W1130" s="1" t="s">
        <v>19</v>
      </c>
      <c r="X1130" s="2">
        <v>13</v>
      </c>
      <c r="Y1130" s="1" t="s">
        <v>1749</v>
      </c>
      <c r="Z1130" s="1" t="s">
        <v>928</v>
      </c>
      <c r="AA1130" s="2">
        <v>958329</v>
      </c>
    </row>
    <row r="1131" spans="22:27">
      <c r="V1131" s="7">
        <v>912021710</v>
      </c>
      <c r="W1131" s="1" t="s">
        <v>19</v>
      </c>
      <c r="X1131" s="2">
        <v>13</v>
      </c>
      <c r="Y1131" s="1" t="s">
        <v>1749</v>
      </c>
      <c r="Z1131" s="1" t="s">
        <v>606</v>
      </c>
      <c r="AA1131" s="2">
        <v>958329</v>
      </c>
    </row>
    <row r="1132" spans="22:27">
      <c r="V1132" s="7">
        <v>912021711</v>
      </c>
      <c r="W1132" s="1" t="s">
        <v>19</v>
      </c>
      <c r="X1132" s="2">
        <v>13</v>
      </c>
      <c r="Y1132" s="1" t="s">
        <v>1749</v>
      </c>
      <c r="Z1132" s="1" t="s">
        <v>607</v>
      </c>
      <c r="AA1132" s="2">
        <v>958329</v>
      </c>
    </row>
    <row r="1133" spans="22:27">
      <c r="V1133" s="7">
        <v>912021712</v>
      </c>
      <c r="W1133" s="1" t="s">
        <v>19</v>
      </c>
      <c r="X1133" s="2">
        <v>13</v>
      </c>
      <c r="Y1133" s="1" t="s">
        <v>1749</v>
      </c>
      <c r="Z1133" s="1" t="s">
        <v>608</v>
      </c>
      <c r="AA1133" s="2">
        <v>958278</v>
      </c>
    </row>
    <row r="1134" spans="22:27">
      <c r="V1134" s="7">
        <v>912021713</v>
      </c>
      <c r="W1134" s="1" t="s">
        <v>19</v>
      </c>
      <c r="X1134" s="2">
        <v>13</v>
      </c>
      <c r="Y1134" s="1" t="s">
        <v>1749</v>
      </c>
      <c r="Z1134" s="1" t="s">
        <v>609</v>
      </c>
      <c r="AA1134" s="2">
        <v>958278</v>
      </c>
    </row>
    <row r="1135" spans="22:27">
      <c r="V1135" s="7">
        <v>912021801</v>
      </c>
      <c r="W1135" s="1" t="s">
        <v>19</v>
      </c>
      <c r="X1135" s="2">
        <v>13</v>
      </c>
      <c r="Y1135" s="1" t="s">
        <v>1749</v>
      </c>
      <c r="Z1135" s="1" t="s">
        <v>610</v>
      </c>
      <c r="AA1135" s="2">
        <v>958656</v>
      </c>
    </row>
    <row r="1136" spans="22:27">
      <c r="V1136" s="7">
        <v>912021802</v>
      </c>
      <c r="W1136" s="1" t="s">
        <v>19</v>
      </c>
      <c r="X1136" s="2">
        <v>13</v>
      </c>
      <c r="Y1136" s="1" t="s">
        <v>1749</v>
      </c>
      <c r="Z1136" s="1" t="s">
        <v>611</v>
      </c>
      <c r="AA1136" s="2">
        <v>958278</v>
      </c>
    </row>
    <row r="1137" spans="22:27">
      <c r="V1137" s="7">
        <v>912021803</v>
      </c>
      <c r="W1137" s="1" t="s">
        <v>19</v>
      </c>
      <c r="X1137" s="2">
        <v>13</v>
      </c>
      <c r="Y1137" s="1" t="s">
        <v>1749</v>
      </c>
      <c r="Z1137" s="1" t="s">
        <v>612</v>
      </c>
      <c r="AA1137" s="2">
        <v>958268</v>
      </c>
    </row>
    <row r="1138" spans="22:27">
      <c r="V1138" s="7">
        <v>912021804</v>
      </c>
      <c r="W1138" s="1" t="s">
        <v>19</v>
      </c>
      <c r="X1138" s="2">
        <v>13</v>
      </c>
      <c r="Y1138" s="1" t="s">
        <v>1749</v>
      </c>
      <c r="Z1138" s="1" t="s">
        <v>613</v>
      </c>
      <c r="AA1138" s="2">
        <v>958278</v>
      </c>
    </row>
    <row r="1139" spans="22:27">
      <c r="V1139" s="7">
        <v>912021805</v>
      </c>
      <c r="W1139" s="1" t="s">
        <v>19</v>
      </c>
      <c r="X1139" s="2">
        <v>13</v>
      </c>
      <c r="Y1139" s="1" t="s">
        <v>1749</v>
      </c>
      <c r="Z1139" s="1" t="s">
        <v>614</v>
      </c>
      <c r="AA1139" s="2">
        <v>958307</v>
      </c>
    </row>
    <row r="1140" spans="22:27">
      <c r="V1140" s="7">
        <v>912021806</v>
      </c>
      <c r="W1140" s="1" t="s">
        <v>19</v>
      </c>
      <c r="X1140" s="2">
        <v>13</v>
      </c>
      <c r="Y1140" s="1" t="s">
        <v>1749</v>
      </c>
      <c r="Z1140" s="1" t="s">
        <v>615</v>
      </c>
      <c r="AA1140" s="2">
        <v>958278</v>
      </c>
    </row>
    <row r="1141" spans="22:27">
      <c r="V1141" s="7">
        <v>912021807</v>
      </c>
      <c r="W1141" s="1" t="s">
        <v>19</v>
      </c>
      <c r="X1141" s="2">
        <v>13</v>
      </c>
      <c r="Y1141" s="1" t="s">
        <v>1749</v>
      </c>
      <c r="Z1141" s="1" t="s">
        <v>616</v>
      </c>
      <c r="AA1141" s="2">
        <v>958278</v>
      </c>
    </row>
    <row r="1142" spans="22:27">
      <c r="V1142" s="7">
        <v>912021808</v>
      </c>
      <c r="W1142" s="1" t="s">
        <v>19</v>
      </c>
      <c r="X1142" s="2">
        <v>13</v>
      </c>
      <c r="Y1142" s="1" t="s">
        <v>1749</v>
      </c>
      <c r="Z1142" s="1" t="s">
        <v>617</v>
      </c>
      <c r="AA1142" s="2">
        <v>958278</v>
      </c>
    </row>
    <row r="1143" spans="22:27">
      <c r="V1143" s="7">
        <v>912021809</v>
      </c>
      <c r="W1143" s="1" t="s">
        <v>19</v>
      </c>
      <c r="X1143" s="2">
        <v>13</v>
      </c>
      <c r="Y1143" s="1" t="s">
        <v>1749</v>
      </c>
      <c r="Z1143" s="1" t="s">
        <v>618</v>
      </c>
      <c r="AA1143" s="2">
        <v>958278</v>
      </c>
    </row>
    <row r="1144" spans="22:27">
      <c r="V1144" s="7">
        <v>912021810</v>
      </c>
      <c r="W1144" s="1" t="s">
        <v>19</v>
      </c>
      <c r="X1144" s="2">
        <v>13</v>
      </c>
      <c r="Y1144" s="1" t="s">
        <v>1749</v>
      </c>
      <c r="Z1144" s="1" t="s">
        <v>619</v>
      </c>
      <c r="AA1144" s="2">
        <v>958278</v>
      </c>
    </row>
    <row r="1145" spans="22:27">
      <c r="V1145" s="7">
        <v>912021811</v>
      </c>
      <c r="W1145" s="1" t="s">
        <v>19</v>
      </c>
      <c r="X1145" s="2">
        <v>13</v>
      </c>
      <c r="Y1145" s="1" t="s">
        <v>1749</v>
      </c>
      <c r="Z1145" s="1" t="s">
        <v>620</v>
      </c>
      <c r="AA1145" s="2">
        <v>958278</v>
      </c>
    </row>
    <row r="1146" spans="22:27">
      <c r="V1146" s="7">
        <v>912021901</v>
      </c>
      <c r="W1146" s="1" t="s">
        <v>19</v>
      </c>
      <c r="X1146" s="2">
        <v>13</v>
      </c>
      <c r="Y1146" s="1" t="s">
        <v>1749</v>
      </c>
      <c r="Z1146" s="1" t="s">
        <v>621</v>
      </c>
      <c r="AA1146" s="2">
        <v>958278</v>
      </c>
    </row>
    <row r="1147" spans="22:27">
      <c r="V1147" s="7">
        <v>912022001</v>
      </c>
      <c r="W1147" s="1" t="s">
        <v>19</v>
      </c>
      <c r="X1147" s="2">
        <v>13</v>
      </c>
      <c r="Y1147" s="1" t="s">
        <v>1749</v>
      </c>
      <c r="Z1147" s="1" t="s">
        <v>598</v>
      </c>
      <c r="AA1147" s="2">
        <v>958278</v>
      </c>
    </row>
    <row r="1148" spans="22:27">
      <c r="V1148" s="7">
        <v>912022101</v>
      </c>
      <c r="W1148" s="1" t="s">
        <v>19</v>
      </c>
      <c r="X1148" s="2">
        <v>13</v>
      </c>
      <c r="Y1148" s="1" t="s">
        <v>1749</v>
      </c>
      <c r="Z1148" s="1" t="s">
        <v>599</v>
      </c>
      <c r="AA1148" s="2">
        <v>958262</v>
      </c>
    </row>
    <row r="1149" spans="22:27">
      <c r="V1149" s="7">
        <v>912022201</v>
      </c>
      <c r="W1149" s="1" t="s">
        <v>19</v>
      </c>
      <c r="X1149" s="2">
        <v>13</v>
      </c>
      <c r="Y1149" s="1" t="s">
        <v>1749</v>
      </c>
      <c r="Z1149" s="1" t="s">
        <v>600</v>
      </c>
      <c r="AA1149" s="2">
        <v>958278</v>
      </c>
    </row>
    <row r="1150" spans="22:27">
      <c r="V1150" s="7">
        <v>912070101</v>
      </c>
      <c r="W1150" s="1" t="s">
        <v>19</v>
      </c>
      <c r="X1150" s="2">
        <v>13</v>
      </c>
      <c r="Y1150" s="1" t="s">
        <v>1749</v>
      </c>
      <c r="Z1150" s="1" t="s">
        <v>664</v>
      </c>
      <c r="AA1150" s="2">
        <v>958278</v>
      </c>
    </row>
    <row r="1151" spans="22:27">
      <c r="V1151" s="7">
        <v>912030101</v>
      </c>
      <c r="W1151" s="1" t="s">
        <v>19</v>
      </c>
      <c r="X1151" s="2">
        <v>13</v>
      </c>
      <c r="Y1151" s="1" t="s">
        <v>1750</v>
      </c>
      <c r="Z1151" s="1" t="s">
        <v>622</v>
      </c>
      <c r="AA1151" s="2">
        <v>958384</v>
      </c>
    </row>
    <row r="1152" spans="22:27">
      <c r="V1152" s="7">
        <v>912030201</v>
      </c>
      <c r="W1152" s="1" t="s">
        <v>19</v>
      </c>
      <c r="X1152" s="2">
        <v>13</v>
      </c>
      <c r="Y1152" s="1" t="s">
        <v>1751</v>
      </c>
      <c r="Z1152" s="1" t="s">
        <v>623</v>
      </c>
      <c r="AA1152" s="2">
        <v>958281</v>
      </c>
    </row>
    <row r="1153" spans="22:27">
      <c r="V1153" s="7">
        <v>912030302</v>
      </c>
      <c r="W1153" s="1" t="s">
        <v>19</v>
      </c>
      <c r="X1153" s="2">
        <v>13</v>
      </c>
      <c r="Y1153" s="1" t="s">
        <v>1751</v>
      </c>
      <c r="Z1153" s="1" t="s">
        <v>624</v>
      </c>
      <c r="AA1153" s="2">
        <v>958282</v>
      </c>
    </row>
    <row r="1154" spans="22:27">
      <c r="V1154" s="7">
        <v>912030401</v>
      </c>
      <c r="W1154" s="1" t="s">
        <v>19</v>
      </c>
      <c r="X1154" s="2">
        <v>13</v>
      </c>
      <c r="Y1154" s="1" t="s">
        <v>1751</v>
      </c>
      <c r="Z1154" s="1" t="s">
        <v>625</v>
      </c>
      <c r="AA1154" s="2">
        <v>958285</v>
      </c>
    </row>
    <row r="1155" spans="22:27">
      <c r="V1155" s="7">
        <v>912030501</v>
      </c>
      <c r="W1155" s="1" t="s">
        <v>19</v>
      </c>
      <c r="X1155" s="2">
        <v>13</v>
      </c>
      <c r="Y1155" s="1" t="s">
        <v>1751</v>
      </c>
      <c r="Z1155" s="1" t="s">
        <v>626</v>
      </c>
      <c r="AA1155" s="2">
        <v>958263</v>
      </c>
    </row>
    <row r="1156" spans="22:27">
      <c r="V1156" s="7">
        <v>912030601</v>
      </c>
      <c r="W1156" s="1" t="s">
        <v>19</v>
      </c>
      <c r="X1156" s="2">
        <v>13</v>
      </c>
      <c r="Y1156" s="1" t="s">
        <v>1751</v>
      </c>
      <c r="Z1156" s="1" t="s">
        <v>627</v>
      </c>
      <c r="AA1156" s="2">
        <v>958302</v>
      </c>
    </row>
    <row r="1157" spans="22:27">
      <c r="V1157" s="7">
        <v>912030701</v>
      </c>
      <c r="W1157" s="1" t="s">
        <v>19</v>
      </c>
      <c r="X1157" s="2">
        <v>13</v>
      </c>
      <c r="Y1157" s="1" t="s">
        <v>1751</v>
      </c>
      <c r="Z1157" s="1" t="s">
        <v>628</v>
      </c>
      <c r="AA1157" s="2">
        <v>958281</v>
      </c>
    </row>
    <row r="1158" spans="22:27">
      <c r="V1158" s="7">
        <v>912030801</v>
      </c>
      <c r="W1158" s="1" t="s">
        <v>19</v>
      </c>
      <c r="X1158" s="2">
        <v>13</v>
      </c>
      <c r="Y1158" s="1" t="s">
        <v>1751</v>
      </c>
      <c r="Z1158" s="1" t="s">
        <v>629</v>
      </c>
      <c r="AA1158" s="2">
        <v>958281</v>
      </c>
    </row>
    <row r="1159" spans="22:27">
      <c r="V1159" s="7">
        <v>912031001</v>
      </c>
      <c r="W1159" s="1" t="s">
        <v>19</v>
      </c>
      <c r="X1159" s="2">
        <v>13</v>
      </c>
      <c r="Y1159" s="1" t="s">
        <v>1751</v>
      </c>
      <c r="Z1159" s="1" t="s">
        <v>630</v>
      </c>
      <c r="AA1159" s="2">
        <v>958386</v>
      </c>
    </row>
    <row r="1160" spans="22:27">
      <c r="V1160" s="7">
        <v>912031002</v>
      </c>
      <c r="W1160" s="1" t="s">
        <v>19</v>
      </c>
      <c r="X1160" s="2">
        <v>13</v>
      </c>
      <c r="Y1160" s="1" t="s">
        <v>1751</v>
      </c>
      <c r="Z1160" s="1" t="s">
        <v>631</v>
      </c>
      <c r="AA1160" s="2">
        <v>958386</v>
      </c>
    </row>
    <row r="1161" spans="22:27">
      <c r="V1161" s="7">
        <v>912031007</v>
      </c>
      <c r="W1161" s="1" t="s">
        <v>19</v>
      </c>
      <c r="X1161" s="2">
        <v>13</v>
      </c>
      <c r="Y1161" s="1" t="s">
        <v>1751</v>
      </c>
      <c r="Z1161" s="1" t="s">
        <v>632</v>
      </c>
      <c r="AA1161" s="2">
        <v>958407</v>
      </c>
    </row>
    <row r="1162" spans="22:27">
      <c r="V1162" s="7">
        <v>912031101</v>
      </c>
      <c r="W1162" s="1" t="s">
        <v>19</v>
      </c>
      <c r="X1162" s="2">
        <v>13</v>
      </c>
      <c r="Y1162" s="1" t="s">
        <v>1751</v>
      </c>
      <c r="Z1162" s="1" t="s">
        <v>1275</v>
      </c>
      <c r="AA1162" s="2">
        <v>958284</v>
      </c>
    </row>
    <row r="1163" spans="22:27">
      <c r="V1163" s="7">
        <v>912031201</v>
      </c>
      <c r="W1163" s="1" t="s">
        <v>19</v>
      </c>
      <c r="X1163" s="2">
        <v>13</v>
      </c>
      <c r="Y1163" s="1" t="s">
        <v>1751</v>
      </c>
      <c r="Z1163" s="1" t="s">
        <v>633</v>
      </c>
      <c r="AA1163" s="2">
        <v>958284</v>
      </c>
    </row>
    <row r="1164" spans="22:27">
      <c r="V1164" s="7">
        <v>912031301</v>
      </c>
      <c r="W1164" s="1" t="s">
        <v>19</v>
      </c>
      <c r="X1164" s="2">
        <v>13</v>
      </c>
      <c r="Y1164" s="1" t="s">
        <v>1751</v>
      </c>
      <c r="Z1164" s="1" t="s">
        <v>634</v>
      </c>
      <c r="AA1164" s="2">
        <v>958284</v>
      </c>
    </row>
    <row r="1165" spans="22:27">
      <c r="V1165" s="7">
        <v>912031305</v>
      </c>
      <c r="W1165" s="1" t="s">
        <v>19</v>
      </c>
      <c r="X1165" s="2">
        <v>13</v>
      </c>
      <c r="Y1165" s="1" t="s">
        <v>1751</v>
      </c>
      <c r="Z1165" s="1" t="s">
        <v>1752</v>
      </c>
      <c r="AA1165" s="2">
        <v>958284</v>
      </c>
    </row>
    <row r="1166" spans="22:27">
      <c r="V1166" s="7">
        <v>912031401</v>
      </c>
      <c r="W1166" s="1" t="s">
        <v>19</v>
      </c>
      <c r="X1166" s="2">
        <v>13</v>
      </c>
      <c r="Y1166" s="1" t="s">
        <v>1753</v>
      </c>
      <c r="Z1166" s="1" t="s">
        <v>635</v>
      </c>
      <c r="AA1166" s="2">
        <v>958319</v>
      </c>
    </row>
    <row r="1167" spans="22:27">
      <c r="V1167" s="7">
        <v>912031411</v>
      </c>
      <c r="W1167" s="1" t="s">
        <v>19</v>
      </c>
      <c r="X1167" s="2">
        <v>13</v>
      </c>
      <c r="Y1167" s="1" t="s">
        <v>1753</v>
      </c>
      <c r="Z1167" s="1" t="s">
        <v>929</v>
      </c>
      <c r="AA1167" s="2">
        <v>958319</v>
      </c>
    </row>
    <row r="1168" spans="22:27">
      <c r="V1168" s="7">
        <v>912031412</v>
      </c>
      <c r="W1168" s="1" t="s">
        <v>19</v>
      </c>
      <c r="X1168" s="2">
        <v>13</v>
      </c>
      <c r="Y1168" s="1" t="s">
        <v>1753</v>
      </c>
      <c r="Z1168" s="1" t="s">
        <v>636</v>
      </c>
      <c r="AA1168" s="2">
        <v>958319</v>
      </c>
    </row>
    <row r="1169" spans="22:27">
      <c r="V1169" s="7">
        <v>912031501</v>
      </c>
      <c r="W1169" s="1" t="s">
        <v>19</v>
      </c>
      <c r="X1169" s="2">
        <v>13</v>
      </c>
      <c r="Y1169" s="1" t="s">
        <v>1754</v>
      </c>
      <c r="Z1169" s="1" t="s">
        <v>637</v>
      </c>
      <c r="AA1169" s="2">
        <v>958405</v>
      </c>
    </row>
    <row r="1170" spans="22:27">
      <c r="V1170" s="7">
        <v>912031502</v>
      </c>
      <c r="W1170" s="1" t="s">
        <v>19</v>
      </c>
      <c r="X1170" s="2">
        <v>13</v>
      </c>
      <c r="Y1170" s="1" t="s">
        <v>1754</v>
      </c>
      <c r="Z1170" s="1" t="s">
        <v>638</v>
      </c>
      <c r="AA1170" s="2">
        <v>958405</v>
      </c>
    </row>
    <row r="1171" spans="22:27">
      <c r="V1171" s="7">
        <v>912031503</v>
      </c>
      <c r="W1171" s="1" t="s">
        <v>19</v>
      </c>
      <c r="X1171" s="2">
        <v>13</v>
      </c>
      <c r="Y1171" s="1" t="s">
        <v>1754</v>
      </c>
      <c r="Z1171" s="1" t="s">
        <v>639</v>
      </c>
      <c r="AA1171" s="2">
        <v>958405</v>
      </c>
    </row>
    <row r="1172" spans="22:27">
      <c r="V1172" s="7">
        <v>912031504</v>
      </c>
      <c r="W1172" s="1" t="s">
        <v>19</v>
      </c>
      <c r="X1172" s="2">
        <v>13</v>
      </c>
      <c r="Y1172" s="1" t="s">
        <v>1754</v>
      </c>
      <c r="Z1172" s="1" t="s">
        <v>640</v>
      </c>
      <c r="AA1172" s="2">
        <v>958405</v>
      </c>
    </row>
    <row r="1173" spans="22:27">
      <c r="V1173" s="7">
        <v>912031601</v>
      </c>
      <c r="W1173" s="1" t="s">
        <v>19</v>
      </c>
      <c r="X1173" s="2">
        <v>13</v>
      </c>
      <c r="Y1173" s="1" t="s">
        <v>1755</v>
      </c>
      <c r="Z1173" s="1" t="s">
        <v>641</v>
      </c>
      <c r="AA1173" s="2">
        <v>958404</v>
      </c>
    </row>
    <row r="1174" spans="22:27">
      <c r="V1174" s="7">
        <v>912031604</v>
      </c>
      <c r="W1174" s="1" t="s">
        <v>19</v>
      </c>
      <c r="X1174" s="2">
        <v>13</v>
      </c>
      <c r="Y1174" s="1" t="s">
        <v>1755</v>
      </c>
      <c r="Z1174" s="1" t="s">
        <v>1756</v>
      </c>
      <c r="AA1174" s="2">
        <v>958404</v>
      </c>
    </row>
    <row r="1175" spans="22:27">
      <c r="V1175" s="7">
        <v>912031701</v>
      </c>
      <c r="W1175" s="1" t="s">
        <v>19</v>
      </c>
      <c r="X1175" s="2">
        <v>13</v>
      </c>
      <c r="Y1175" s="1" t="s">
        <v>1755</v>
      </c>
      <c r="Z1175" s="1" t="s">
        <v>642</v>
      </c>
      <c r="AA1175" s="2">
        <v>958404</v>
      </c>
    </row>
    <row r="1176" spans="22:27">
      <c r="V1176" s="7">
        <v>912031801</v>
      </c>
      <c r="W1176" s="1" t="s">
        <v>19</v>
      </c>
      <c r="X1176" s="2">
        <v>13</v>
      </c>
      <c r="Y1176" s="1" t="s">
        <v>1755</v>
      </c>
      <c r="Z1176" s="1" t="s">
        <v>643</v>
      </c>
      <c r="AA1176" s="2">
        <v>958404</v>
      </c>
    </row>
    <row r="1177" spans="22:27">
      <c r="V1177" s="7">
        <v>912031901</v>
      </c>
      <c r="W1177" s="1" t="s">
        <v>19</v>
      </c>
      <c r="X1177" s="2">
        <v>13</v>
      </c>
      <c r="Y1177" s="1" t="s">
        <v>1757</v>
      </c>
      <c r="Z1177" s="1" t="s">
        <v>644</v>
      </c>
      <c r="AA1177" s="2">
        <v>958325</v>
      </c>
    </row>
    <row r="1178" spans="22:27">
      <c r="V1178" s="7">
        <v>912031907</v>
      </c>
      <c r="W1178" s="1" t="s">
        <v>19</v>
      </c>
      <c r="X1178" s="2">
        <v>13</v>
      </c>
      <c r="Y1178" s="1" t="s">
        <v>1757</v>
      </c>
      <c r="Z1178" s="1" t="s">
        <v>645</v>
      </c>
      <c r="AA1178" s="2">
        <v>958325</v>
      </c>
    </row>
    <row r="1179" spans="22:27">
      <c r="V1179" s="7">
        <v>912032001</v>
      </c>
      <c r="W1179" s="1" t="s">
        <v>19</v>
      </c>
      <c r="X1179" s="2">
        <v>13</v>
      </c>
      <c r="Y1179" s="1" t="s">
        <v>1758</v>
      </c>
      <c r="Z1179" s="1" t="s">
        <v>646</v>
      </c>
      <c r="AA1179" s="2">
        <v>958325</v>
      </c>
    </row>
    <row r="1180" spans="22:27">
      <c r="V1180" s="7">
        <v>912032101</v>
      </c>
      <c r="W1180" s="1" t="s">
        <v>19</v>
      </c>
      <c r="X1180" s="2">
        <v>13</v>
      </c>
      <c r="Y1180" s="1" t="s">
        <v>1759</v>
      </c>
      <c r="Z1180" s="1" t="s">
        <v>647</v>
      </c>
      <c r="AA1180" s="2">
        <v>958509</v>
      </c>
    </row>
    <row r="1181" spans="22:27">
      <c r="V1181" s="7">
        <v>912032201</v>
      </c>
      <c r="W1181" s="1" t="s">
        <v>19</v>
      </c>
      <c r="X1181" s="2">
        <v>13</v>
      </c>
      <c r="Y1181" s="1" t="s">
        <v>1759</v>
      </c>
      <c r="Z1181" s="1" t="s">
        <v>648</v>
      </c>
      <c r="AA1181" s="2">
        <v>958509</v>
      </c>
    </row>
    <row r="1182" spans="22:27">
      <c r="V1182" s="7">
        <v>912032301</v>
      </c>
      <c r="W1182" s="1" t="s">
        <v>19</v>
      </c>
      <c r="X1182" s="2">
        <v>13</v>
      </c>
      <c r="Y1182" s="1" t="s">
        <v>1759</v>
      </c>
      <c r="Z1182" s="1" t="s">
        <v>649</v>
      </c>
      <c r="AA1182" s="2">
        <v>958509</v>
      </c>
    </row>
    <row r="1183" spans="22:27">
      <c r="V1183" s="7">
        <v>912032401</v>
      </c>
      <c r="W1183" s="1" t="s">
        <v>19</v>
      </c>
      <c r="X1183" s="2">
        <v>13</v>
      </c>
      <c r="Y1183" s="1" t="s">
        <v>1760</v>
      </c>
      <c r="Z1183" s="1" t="s">
        <v>650</v>
      </c>
      <c r="AA1183" s="2">
        <v>958325</v>
      </c>
    </row>
    <row r="1184" spans="22:27">
      <c r="V1184" s="7">
        <v>912032501</v>
      </c>
      <c r="W1184" s="1" t="s">
        <v>19</v>
      </c>
      <c r="X1184" s="2">
        <v>13</v>
      </c>
      <c r="Y1184" s="1" t="s">
        <v>1761</v>
      </c>
      <c r="Z1184" s="1" t="s">
        <v>651</v>
      </c>
      <c r="AA1184" s="2">
        <v>958408</v>
      </c>
    </row>
    <row r="1185" spans="22:27">
      <c r="V1185" s="7">
        <v>912032502</v>
      </c>
      <c r="W1185" s="1" t="s">
        <v>19</v>
      </c>
      <c r="X1185" s="2">
        <v>13</v>
      </c>
      <c r="Y1185" s="1" t="s">
        <v>1761</v>
      </c>
      <c r="Z1185" s="1" t="s">
        <v>652</v>
      </c>
      <c r="AA1185" s="2">
        <v>958408</v>
      </c>
    </row>
    <row r="1186" spans="22:27">
      <c r="V1186" s="7">
        <v>912032505</v>
      </c>
      <c r="W1186" s="1" t="s">
        <v>19</v>
      </c>
      <c r="X1186" s="2">
        <v>13</v>
      </c>
      <c r="Y1186" s="1" t="s">
        <v>1761</v>
      </c>
      <c r="Z1186" s="1" t="s">
        <v>653</v>
      </c>
      <c r="AA1186" s="2">
        <v>958408</v>
      </c>
    </row>
    <row r="1187" spans="22:27">
      <c r="V1187" s="7">
        <v>912032509</v>
      </c>
      <c r="W1187" s="1" t="s">
        <v>19</v>
      </c>
      <c r="X1187" s="2">
        <v>13</v>
      </c>
      <c r="Y1187" s="1" t="s">
        <v>1761</v>
      </c>
      <c r="Z1187" s="1" t="s">
        <v>654</v>
      </c>
      <c r="AA1187" s="2">
        <v>958408</v>
      </c>
    </row>
    <row r="1188" spans="22:27">
      <c r="V1188" s="7">
        <v>912032518</v>
      </c>
      <c r="W1188" s="1" t="s">
        <v>19</v>
      </c>
      <c r="X1188" s="2">
        <v>13</v>
      </c>
      <c r="Y1188" s="1" t="s">
        <v>1761</v>
      </c>
      <c r="Z1188" s="1" t="s">
        <v>655</v>
      </c>
      <c r="AA1188" s="2">
        <v>958408</v>
      </c>
    </row>
    <row r="1189" spans="22:27">
      <c r="V1189" s="7">
        <v>912040101</v>
      </c>
      <c r="W1189" s="1" t="s">
        <v>19</v>
      </c>
      <c r="X1189" s="2">
        <v>13</v>
      </c>
      <c r="Y1189" s="1" t="s">
        <v>1762</v>
      </c>
      <c r="Z1189" s="1" t="s">
        <v>656</v>
      </c>
      <c r="AA1189" s="2">
        <v>958530</v>
      </c>
    </row>
    <row r="1190" spans="22:27">
      <c r="V1190" s="7">
        <v>912040102</v>
      </c>
      <c r="W1190" s="1" t="s">
        <v>19</v>
      </c>
      <c r="X1190" s="2">
        <v>13</v>
      </c>
      <c r="Y1190" s="1" t="s">
        <v>1762</v>
      </c>
      <c r="Z1190" s="1" t="s">
        <v>657</v>
      </c>
      <c r="AA1190" s="2">
        <v>958530</v>
      </c>
    </row>
    <row r="1191" spans="22:27">
      <c r="V1191" s="7">
        <v>912040110</v>
      </c>
      <c r="W1191" s="1" t="s">
        <v>19</v>
      </c>
      <c r="X1191" s="2">
        <v>13</v>
      </c>
      <c r="Y1191" s="1" t="s">
        <v>1762</v>
      </c>
      <c r="Z1191" s="1" t="s">
        <v>658</v>
      </c>
      <c r="AA1191" s="2">
        <v>958530</v>
      </c>
    </row>
    <row r="1192" spans="22:27">
      <c r="V1192" s="7">
        <v>912050101</v>
      </c>
      <c r="W1192" s="1" t="s">
        <v>19</v>
      </c>
      <c r="X1192" s="2">
        <v>13</v>
      </c>
      <c r="Y1192" s="1" t="s">
        <v>1763</v>
      </c>
      <c r="Z1192" s="1" t="s">
        <v>659</v>
      </c>
      <c r="AA1192" s="2">
        <v>958301</v>
      </c>
    </row>
    <row r="1193" spans="22:27">
      <c r="V1193" s="7">
        <v>912050301</v>
      </c>
      <c r="W1193" s="1" t="s">
        <v>19</v>
      </c>
      <c r="X1193" s="2">
        <v>13</v>
      </c>
      <c r="Y1193" s="1" t="s">
        <v>1763</v>
      </c>
      <c r="Z1193" s="1" t="s">
        <v>661</v>
      </c>
      <c r="AA1193" s="2">
        <v>958283</v>
      </c>
    </row>
    <row r="1194" spans="22:27">
      <c r="V1194" s="7">
        <v>912050201</v>
      </c>
      <c r="W1194" s="1" t="s">
        <v>19</v>
      </c>
      <c r="X1194" s="2">
        <v>13</v>
      </c>
      <c r="Y1194" s="1" t="s">
        <v>1764</v>
      </c>
      <c r="Z1194" s="1" t="s">
        <v>660</v>
      </c>
      <c r="AA1194" s="2">
        <v>958352</v>
      </c>
    </row>
    <row r="1195" spans="22:27">
      <c r="V1195" s="7">
        <v>912050401</v>
      </c>
      <c r="W1195" s="1" t="s">
        <v>19</v>
      </c>
      <c r="X1195" s="2">
        <v>13</v>
      </c>
      <c r="Y1195" s="1" t="s">
        <v>1765</v>
      </c>
      <c r="Z1195" s="1" t="s">
        <v>662</v>
      </c>
      <c r="AA1195" s="2">
        <v>958283</v>
      </c>
    </row>
    <row r="1196" spans="22:27">
      <c r="V1196" s="7">
        <v>912050415</v>
      </c>
      <c r="W1196" s="1" t="s">
        <v>19</v>
      </c>
      <c r="X1196" s="2">
        <v>13</v>
      </c>
      <c r="Y1196" s="1" t="s">
        <v>1765</v>
      </c>
      <c r="Z1196" s="1" t="s">
        <v>663</v>
      </c>
      <c r="AA1196" s="2">
        <v>958283</v>
      </c>
    </row>
    <row r="1197" spans="22:27">
      <c r="V1197" s="7">
        <v>912080102</v>
      </c>
      <c r="W1197" s="1" t="s">
        <v>19</v>
      </c>
      <c r="X1197" s="2">
        <v>13</v>
      </c>
      <c r="Y1197" s="1" t="s">
        <v>1766</v>
      </c>
      <c r="Z1197" s="1" t="s">
        <v>665</v>
      </c>
      <c r="AA1197" s="2">
        <v>958278</v>
      </c>
    </row>
    <row r="1198" spans="22:27">
      <c r="V1198" s="7">
        <v>912080103</v>
      </c>
      <c r="W1198" s="1" t="s">
        <v>19</v>
      </c>
      <c r="X1198" s="2">
        <v>13</v>
      </c>
      <c r="Y1198" s="1" t="s">
        <v>1767</v>
      </c>
      <c r="Z1198" s="1" t="s">
        <v>564</v>
      </c>
      <c r="AA1198" s="2">
        <v>958247</v>
      </c>
    </row>
    <row r="1199" spans="22:27">
      <c r="V1199" s="7">
        <v>912080104</v>
      </c>
      <c r="W1199" s="1" t="s">
        <v>19</v>
      </c>
      <c r="X1199" s="2">
        <v>13</v>
      </c>
      <c r="Y1199" s="1" t="s">
        <v>1768</v>
      </c>
      <c r="Z1199" s="1" t="s">
        <v>565</v>
      </c>
      <c r="AA1199" s="2">
        <v>958341</v>
      </c>
    </row>
    <row r="1200" spans="22:27">
      <c r="V1200" s="7">
        <v>912080105</v>
      </c>
      <c r="W1200" s="1" t="s">
        <v>19</v>
      </c>
      <c r="X1200" s="2">
        <v>13</v>
      </c>
      <c r="Y1200" s="1" t="s">
        <v>1768</v>
      </c>
      <c r="Z1200" s="1" t="s">
        <v>566</v>
      </c>
      <c r="AA1200" s="2">
        <v>958247</v>
      </c>
    </row>
    <row r="1201" spans="22:27">
      <c r="V1201" s="7">
        <v>912080106</v>
      </c>
      <c r="W1201" s="1" t="s">
        <v>19</v>
      </c>
      <c r="X1201" s="2">
        <v>13</v>
      </c>
      <c r="Y1201" s="1" t="s">
        <v>1768</v>
      </c>
      <c r="Z1201" s="1" t="s">
        <v>596</v>
      </c>
      <c r="AA1201" s="2">
        <v>958274</v>
      </c>
    </row>
    <row r="1202" spans="22:27">
      <c r="V1202" s="7">
        <v>912080107</v>
      </c>
      <c r="W1202" s="1" t="s">
        <v>19</v>
      </c>
      <c r="X1202" s="2">
        <v>13</v>
      </c>
      <c r="Y1202" s="1" t="s">
        <v>1768</v>
      </c>
      <c r="Z1202" s="1" t="s">
        <v>568</v>
      </c>
      <c r="AA1202" s="2">
        <v>958247</v>
      </c>
    </row>
    <row r="1203" spans="22:27">
      <c r="V1203" s="7">
        <v>912090101</v>
      </c>
      <c r="W1203" s="1" t="s">
        <v>19</v>
      </c>
      <c r="X1203" s="2">
        <v>13</v>
      </c>
      <c r="Y1203" s="1" t="s">
        <v>1769</v>
      </c>
      <c r="Z1203" s="1" t="s">
        <v>884</v>
      </c>
      <c r="AA1203" s="2">
        <v>958261</v>
      </c>
    </row>
    <row r="1204" spans="22:27">
      <c r="V1204" s="7">
        <v>913010102</v>
      </c>
      <c r="W1204" s="1" t="s">
        <v>932</v>
      </c>
      <c r="X1204" s="2">
        <v>14</v>
      </c>
      <c r="Y1204" s="1" t="s">
        <v>1768</v>
      </c>
      <c r="Z1204" s="1" t="s">
        <v>666</v>
      </c>
      <c r="AA1204" s="2">
        <v>958247</v>
      </c>
    </row>
    <row r="1205" spans="22:27">
      <c r="V1205" s="7">
        <v>913010103</v>
      </c>
      <c r="W1205" s="1" t="s">
        <v>932</v>
      </c>
      <c r="X1205" s="2">
        <v>14</v>
      </c>
      <c r="Y1205" s="1" t="s">
        <v>1768</v>
      </c>
      <c r="Z1205" s="1" t="s">
        <v>667</v>
      </c>
      <c r="AA1205" s="2">
        <v>958247</v>
      </c>
    </row>
    <row r="1206" spans="22:27">
      <c r="V1206" s="7">
        <v>913010104</v>
      </c>
      <c r="W1206" s="1" t="s">
        <v>932</v>
      </c>
      <c r="X1206" s="2">
        <v>14</v>
      </c>
      <c r="Y1206" s="1" t="s">
        <v>1768</v>
      </c>
      <c r="Z1206" s="1" t="s">
        <v>668</v>
      </c>
      <c r="AA1206" s="2">
        <v>958247</v>
      </c>
    </row>
    <row r="1207" spans="22:27">
      <c r="V1207" s="7">
        <v>913010106</v>
      </c>
      <c r="W1207" s="1" t="s">
        <v>932</v>
      </c>
      <c r="X1207" s="2">
        <v>14</v>
      </c>
      <c r="Y1207" s="1" t="s">
        <v>1768</v>
      </c>
      <c r="Z1207" s="1" t="s">
        <v>669</v>
      </c>
      <c r="AA1207" s="2">
        <v>958247</v>
      </c>
    </row>
    <row r="1208" spans="22:27">
      <c r="V1208" s="7">
        <v>913010107</v>
      </c>
      <c r="W1208" s="1" t="s">
        <v>932</v>
      </c>
      <c r="X1208" s="2">
        <v>14</v>
      </c>
      <c r="Y1208" s="1" t="s">
        <v>1768</v>
      </c>
      <c r="Z1208" s="1" t="s">
        <v>670</v>
      </c>
      <c r="AA1208" s="2">
        <v>958247</v>
      </c>
    </row>
    <row r="1209" spans="22:27">
      <c r="V1209" s="7">
        <v>913040101</v>
      </c>
      <c r="W1209" s="1" t="s">
        <v>932</v>
      </c>
      <c r="X1209" s="2">
        <v>14</v>
      </c>
      <c r="Y1209" s="1" t="s">
        <v>1768</v>
      </c>
      <c r="Z1209" s="1" t="s">
        <v>715</v>
      </c>
      <c r="AA1209" s="2">
        <v>958247</v>
      </c>
    </row>
    <row r="1210" spans="22:27">
      <c r="V1210" s="7">
        <v>913040201</v>
      </c>
      <c r="W1210" s="1" t="s">
        <v>932</v>
      </c>
      <c r="X1210" s="2">
        <v>14</v>
      </c>
      <c r="Y1210" s="1" t="s">
        <v>1768</v>
      </c>
      <c r="Z1210" s="1" t="s">
        <v>716</v>
      </c>
      <c r="AA1210" s="2">
        <v>958247</v>
      </c>
    </row>
    <row r="1211" spans="22:27">
      <c r="V1211" s="7">
        <v>913040301</v>
      </c>
      <c r="W1211" s="1" t="s">
        <v>932</v>
      </c>
      <c r="X1211" s="2">
        <v>14</v>
      </c>
      <c r="Y1211" s="1" t="s">
        <v>1768</v>
      </c>
      <c r="Z1211" s="1" t="s">
        <v>717</v>
      </c>
      <c r="AA1211" s="2">
        <v>958247</v>
      </c>
    </row>
    <row r="1212" spans="22:27">
      <c r="V1212" s="7">
        <v>913250102</v>
      </c>
      <c r="W1212" s="1" t="s">
        <v>932</v>
      </c>
      <c r="X1212" s="2">
        <v>14</v>
      </c>
      <c r="Y1212" s="1" t="s">
        <v>1768</v>
      </c>
      <c r="Z1212" s="1" t="s">
        <v>831</v>
      </c>
      <c r="AA1212" s="2">
        <v>958247</v>
      </c>
    </row>
    <row r="1213" spans="22:27">
      <c r="V1213" s="7">
        <v>913250103</v>
      </c>
      <c r="W1213" s="1" t="s">
        <v>932</v>
      </c>
      <c r="X1213" s="2">
        <v>14</v>
      </c>
      <c r="Y1213" s="1" t="s">
        <v>1768</v>
      </c>
      <c r="Z1213" s="1" t="s">
        <v>832</v>
      </c>
      <c r="AA1213" s="2">
        <v>958247</v>
      </c>
    </row>
    <row r="1214" spans="22:27">
      <c r="V1214" s="7">
        <v>913250106</v>
      </c>
      <c r="W1214" s="1" t="s">
        <v>932</v>
      </c>
      <c r="X1214" s="2">
        <v>14</v>
      </c>
      <c r="Y1214" s="1" t="s">
        <v>1768</v>
      </c>
      <c r="Z1214" s="1" t="s">
        <v>834</v>
      </c>
      <c r="AA1214" s="2">
        <v>958247</v>
      </c>
    </row>
    <row r="1215" spans="22:27">
      <c r="V1215" s="7">
        <v>913251148</v>
      </c>
      <c r="W1215" s="1" t="s">
        <v>932</v>
      </c>
      <c r="X1215" s="2">
        <v>14</v>
      </c>
      <c r="Y1215" s="1" t="s">
        <v>1768</v>
      </c>
      <c r="Z1215" s="1" t="s">
        <v>880</v>
      </c>
      <c r="AA1215" s="2">
        <v>958247</v>
      </c>
    </row>
    <row r="1216" spans="22:27">
      <c r="V1216" s="7">
        <v>913251149</v>
      </c>
      <c r="W1216" s="1" t="s">
        <v>932</v>
      </c>
      <c r="X1216" s="2">
        <v>14</v>
      </c>
      <c r="Y1216" s="1" t="s">
        <v>1768</v>
      </c>
      <c r="Z1216" s="1" t="s">
        <v>881</v>
      </c>
      <c r="AA1216" s="2">
        <v>958247</v>
      </c>
    </row>
    <row r="1217" spans="22:27">
      <c r="V1217" s="7">
        <v>913251150</v>
      </c>
      <c r="W1217" s="1" t="s">
        <v>932</v>
      </c>
      <c r="X1217" s="2">
        <v>14</v>
      </c>
      <c r="Y1217" s="1" t="s">
        <v>1768</v>
      </c>
      <c r="Z1217" s="1" t="s">
        <v>882</v>
      </c>
      <c r="AA1217" s="2">
        <v>958247</v>
      </c>
    </row>
    <row r="1218" spans="22:27">
      <c r="V1218" s="7">
        <v>913251151</v>
      </c>
      <c r="W1218" s="1" t="s">
        <v>932</v>
      </c>
      <c r="X1218" s="2">
        <v>14</v>
      </c>
      <c r="Y1218" s="1" t="s">
        <v>1768</v>
      </c>
      <c r="Z1218" s="1" t="s">
        <v>883</v>
      </c>
      <c r="AA1218" s="2">
        <v>958247</v>
      </c>
    </row>
    <row r="1219" spans="22:27">
      <c r="V1219" s="7">
        <v>913020201</v>
      </c>
      <c r="W1219" s="1" t="s">
        <v>932</v>
      </c>
      <c r="X1219" s="2">
        <v>14</v>
      </c>
      <c r="Y1219" s="1" t="s">
        <v>1770</v>
      </c>
      <c r="Z1219" s="1" t="s">
        <v>671</v>
      </c>
      <c r="AA1219" s="2">
        <v>958249</v>
      </c>
    </row>
    <row r="1220" spans="22:27">
      <c r="V1220" s="7">
        <v>913020202</v>
      </c>
      <c r="W1220" s="1" t="s">
        <v>932</v>
      </c>
      <c r="X1220" s="2">
        <v>14</v>
      </c>
      <c r="Y1220" s="1" t="s">
        <v>1770</v>
      </c>
      <c r="Z1220" s="1" t="s">
        <v>672</v>
      </c>
      <c r="AA1220" s="2">
        <v>958249</v>
      </c>
    </row>
    <row r="1221" spans="22:27">
      <c r="V1221" s="7">
        <v>913020203</v>
      </c>
      <c r="W1221" s="1" t="s">
        <v>932</v>
      </c>
      <c r="X1221" s="2">
        <v>14</v>
      </c>
      <c r="Y1221" s="1" t="s">
        <v>1770</v>
      </c>
      <c r="Z1221" s="1" t="s">
        <v>673</v>
      </c>
      <c r="AA1221" s="2">
        <v>958249</v>
      </c>
    </row>
    <row r="1222" spans="22:27">
      <c r="V1222" s="7">
        <v>913020301</v>
      </c>
      <c r="W1222" s="1" t="s">
        <v>932</v>
      </c>
      <c r="X1222" s="2">
        <v>14</v>
      </c>
      <c r="Y1222" s="1" t="s">
        <v>1770</v>
      </c>
      <c r="Z1222" s="1" t="s">
        <v>674</v>
      </c>
      <c r="AA1222" s="2">
        <v>958249</v>
      </c>
    </row>
    <row r="1223" spans="22:27">
      <c r="V1223" s="7">
        <v>913020302</v>
      </c>
      <c r="W1223" s="1" t="s">
        <v>932</v>
      </c>
      <c r="X1223" s="2">
        <v>14</v>
      </c>
      <c r="Y1223" s="1" t="s">
        <v>1770</v>
      </c>
      <c r="Z1223" s="1" t="s">
        <v>675</v>
      </c>
      <c r="AA1223" s="2">
        <v>958249</v>
      </c>
    </row>
    <row r="1224" spans="22:27">
      <c r="V1224" s="7">
        <v>913020306</v>
      </c>
      <c r="W1224" s="1" t="s">
        <v>932</v>
      </c>
      <c r="X1224" s="2">
        <v>14</v>
      </c>
      <c r="Y1224" s="1" t="s">
        <v>1770</v>
      </c>
      <c r="Z1224" s="1" t="s">
        <v>676</v>
      </c>
      <c r="AA1224" s="2">
        <v>958249</v>
      </c>
    </row>
    <row r="1225" spans="22:27">
      <c r="V1225" s="7">
        <v>913020312</v>
      </c>
      <c r="W1225" s="1" t="s">
        <v>932</v>
      </c>
      <c r="X1225" s="2">
        <v>14</v>
      </c>
      <c r="Y1225" s="1" t="s">
        <v>1770</v>
      </c>
      <c r="Z1225" s="1" t="s">
        <v>677</v>
      </c>
      <c r="AA1225" s="2">
        <v>958249</v>
      </c>
    </row>
    <row r="1226" spans="22:27">
      <c r="V1226" s="7">
        <v>913020313</v>
      </c>
      <c r="W1226" s="1" t="s">
        <v>932</v>
      </c>
      <c r="X1226" s="2">
        <v>14</v>
      </c>
      <c r="Y1226" s="1" t="s">
        <v>1770</v>
      </c>
      <c r="Z1226" s="1" t="s">
        <v>678</v>
      </c>
      <c r="AA1226" s="2">
        <v>958249</v>
      </c>
    </row>
    <row r="1227" spans="22:27">
      <c r="V1227" s="7">
        <v>913020401</v>
      </c>
      <c r="W1227" s="1" t="s">
        <v>932</v>
      </c>
      <c r="X1227" s="2">
        <v>14</v>
      </c>
      <c r="Y1227" s="1" t="s">
        <v>1770</v>
      </c>
      <c r="Z1227" s="1" t="s">
        <v>679</v>
      </c>
      <c r="AA1227" s="2">
        <v>958249</v>
      </c>
    </row>
    <row r="1228" spans="22:27">
      <c r="V1228" s="7">
        <v>913020405</v>
      </c>
      <c r="W1228" s="1" t="s">
        <v>932</v>
      </c>
      <c r="X1228" s="2">
        <v>14</v>
      </c>
      <c r="Y1228" s="1" t="s">
        <v>1770</v>
      </c>
      <c r="Z1228" s="1" t="s">
        <v>680</v>
      </c>
      <c r="AA1228" s="2">
        <v>958249</v>
      </c>
    </row>
    <row r="1229" spans="22:27">
      <c r="V1229" s="7">
        <v>913020406</v>
      </c>
      <c r="W1229" s="1" t="s">
        <v>932</v>
      </c>
      <c r="X1229" s="2">
        <v>14</v>
      </c>
      <c r="Y1229" s="1" t="s">
        <v>1770</v>
      </c>
      <c r="Z1229" s="1" t="s">
        <v>681</v>
      </c>
      <c r="AA1229" s="2">
        <v>958249</v>
      </c>
    </row>
    <row r="1230" spans="22:27">
      <c r="V1230" s="7">
        <v>913020413</v>
      </c>
      <c r="W1230" s="1" t="s">
        <v>932</v>
      </c>
      <c r="X1230" s="2">
        <v>14</v>
      </c>
      <c r="Y1230" s="1" t="s">
        <v>1770</v>
      </c>
      <c r="Z1230" s="1" t="s">
        <v>682</v>
      </c>
      <c r="AA1230" s="2">
        <v>958249</v>
      </c>
    </row>
    <row r="1231" spans="22:27">
      <c r="V1231" s="7">
        <v>913020414</v>
      </c>
      <c r="W1231" s="1" t="s">
        <v>932</v>
      </c>
      <c r="X1231" s="2">
        <v>14</v>
      </c>
      <c r="Y1231" s="1" t="s">
        <v>1770</v>
      </c>
      <c r="Z1231" s="1" t="s">
        <v>683</v>
      </c>
      <c r="AA1231" s="2">
        <v>958249</v>
      </c>
    </row>
    <row r="1232" spans="22:27">
      <c r="V1232" s="7">
        <v>913020415</v>
      </c>
      <c r="W1232" s="1" t="s">
        <v>932</v>
      </c>
      <c r="X1232" s="2">
        <v>14</v>
      </c>
      <c r="Y1232" s="1" t="s">
        <v>1770</v>
      </c>
      <c r="Z1232" s="1" t="s">
        <v>684</v>
      </c>
      <c r="AA1232" s="2">
        <v>958249</v>
      </c>
    </row>
    <row r="1233" spans="22:27">
      <c r="V1233" s="7">
        <v>913250108</v>
      </c>
      <c r="W1233" s="1" t="s">
        <v>932</v>
      </c>
      <c r="X1233" s="2">
        <v>14</v>
      </c>
      <c r="Y1233" s="1" t="s">
        <v>1770</v>
      </c>
      <c r="Z1233" s="1" t="s">
        <v>836</v>
      </c>
      <c r="AA1233" s="2">
        <v>958249</v>
      </c>
    </row>
    <row r="1234" spans="22:27">
      <c r="V1234" s="7">
        <v>913020423</v>
      </c>
      <c r="W1234" s="1" t="s">
        <v>932</v>
      </c>
      <c r="X1234" s="2">
        <v>14</v>
      </c>
      <c r="Y1234" s="1" t="s">
        <v>1771</v>
      </c>
      <c r="Z1234" s="1" t="s">
        <v>685</v>
      </c>
      <c r="AA1234" s="2">
        <v>958286</v>
      </c>
    </row>
    <row r="1235" spans="22:27">
      <c r="V1235" s="7">
        <v>913020424</v>
      </c>
      <c r="W1235" s="1" t="s">
        <v>932</v>
      </c>
      <c r="X1235" s="2">
        <v>14</v>
      </c>
      <c r="Y1235" s="1" t="s">
        <v>1771</v>
      </c>
      <c r="Z1235" s="1" t="s">
        <v>686</v>
      </c>
      <c r="AA1235" s="2">
        <v>958286</v>
      </c>
    </row>
    <row r="1236" spans="22:27">
      <c r="V1236" s="7">
        <v>913020425</v>
      </c>
      <c r="W1236" s="1" t="s">
        <v>932</v>
      </c>
      <c r="X1236" s="2">
        <v>14</v>
      </c>
      <c r="Y1236" s="1" t="s">
        <v>1771</v>
      </c>
      <c r="Z1236" s="1" t="s">
        <v>687</v>
      </c>
      <c r="AA1236" s="2">
        <v>958286</v>
      </c>
    </row>
    <row r="1237" spans="22:27">
      <c r="V1237" s="7">
        <v>913020501</v>
      </c>
      <c r="W1237" s="1" t="s">
        <v>932</v>
      </c>
      <c r="X1237" s="2">
        <v>14</v>
      </c>
      <c r="Y1237" s="1" t="s">
        <v>1771</v>
      </c>
      <c r="Z1237" s="1" t="s">
        <v>688</v>
      </c>
      <c r="AA1237" s="2">
        <v>958286</v>
      </c>
    </row>
    <row r="1238" spans="22:27">
      <c r="V1238" s="7">
        <v>913250149</v>
      </c>
      <c r="W1238" s="1" t="s">
        <v>932</v>
      </c>
      <c r="X1238" s="2">
        <v>14</v>
      </c>
      <c r="Y1238" s="1" t="s">
        <v>1771</v>
      </c>
      <c r="Z1238" s="1" t="s">
        <v>964</v>
      </c>
      <c r="AA1238" s="2">
        <v>958286</v>
      </c>
    </row>
    <row r="1239" spans="22:27">
      <c r="V1239" s="7">
        <v>913030101</v>
      </c>
      <c r="W1239" s="1" t="s">
        <v>932</v>
      </c>
      <c r="X1239" s="2">
        <v>14</v>
      </c>
      <c r="Y1239" s="1" t="s">
        <v>1772</v>
      </c>
      <c r="Z1239" s="1" t="s">
        <v>689</v>
      </c>
      <c r="AA1239" s="2">
        <v>958511</v>
      </c>
    </row>
    <row r="1240" spans="22:27">
      <c r="V1240" s="7">
        <v>913030302</v>
      </c>
      <c r="W1240" s="1" t="s">
        <v>932</v>
      </c>
      <c r="X1240" s="2">
        <v>14</v>
      </c>
      <c r="Y1240" s="1" t="s">
        <v>1772</v>
      </c>
      <c r="Z1240" s="1" t="s">
        <v>690</v>
      </c>
      <c r="AA1240" s="2">
        <v>958265</v>
      </c>
    </row>
    <row r="1241" spans="22:27">
      <c r="V1241" s="7">
        <v>913030304</v>
      </c>
      <c r="W1241" s="1" t="s">
        <v>932</v>
      </c>
      <c r="X1241" s="2">
        <v>14</v>
      </c>
      <c r="Y1241" s="1" t="s">
        <v>1772</v>
      </c>
      <c r="Z1241" s="1" t="s">
        <v>691</v>
      </c>
      <c r="AA1241" s="2">
        <v>958265</v>
      </c>
    </row>
    <row r="1242" spans="22:27">
      <c r="V1242" s="7">
        <v>913030305</v>
      </c>
      <c r="W1242" s="1" t="s">
        <v>932</v>
      </c>
      <c r="X1242" s="2">
        <v>14</v>
      </c>
      <c r="Y1242" s="1" t="s">
        <v>1772</v>
      </c>
      <c r="Z1242" s="1" t="s">
        <v>692</v>
      </c>
      <c r="AA1242" s="2">
        <v>958265</v>
      </c>
    </row>
    <row r="1243" spans="22:27">
      <c r="V1243" s="7">
        <v>913030501</v>
      </c>
      <c r="W1243" s="1" t="s">
        <v>932</v>
      </c>
      <c r="X1243" s="2">
        <v>14</v>
      </c>
      <c r="Y1243" s="1" t="s">
        <v>1772</v>
      </c>
      <c r="Z1243" s="1" t="s">
        <v>693</v>
      </c>
      <c r="AA1243" s="2">
        <v>958286</v>
      </c>
    </row>
    <row r="1244" spans="22:27">
      <c r="V1244" s="7">
        <v>913030802</v>
      </c>
      <c r="W1244" s="1" t="s">
        <v>932</v>
      </c>
      <c r="X1244" s="2">
        <v>14</v>
      </c>
      <c r="Y1244" s="1" t="s">
        <v>1772</v>
      </c>
      <c r="Z1244" s="1" t="s">
        <v>694</v>
      </c>
      <c r="AA1244" s="2">
        <v>958564</v>
      </c>
    </row>
    <row r="1245" spans="22:27">
      <c r="V1245" s="7">
        <v>913030803</v>
      </c>
      <c r="W1245" s="1" t="s">
        <v>932</v>
      </c>
      <c r="X1245" s="2">
        <v>14</v>
      </c>
      <c r="Y1245" s="1" t="s">
        <v>1772</v>
      </c>
      <c r="Z1245" s="1" t="s">
        <v>695</v>
      </c>
      <c r="AA1245" s="2">
        <v>958690</v>
      </c>
    </row>
    <row r="1246" spans="22:27">
      <c r="V1246" s="7">
        <v>913030804</v>
      </c>
      <c r="W1246" s="1" t="s">
        <v>932</v>
      </c>
      <c r="X1246" s="2">
        <v>14</v>
      </c>
      <c r="Y1246" s="1" t="s">
        <v>1772</v>
      </c>
      <c r="Z1246" s="1" t="s">
        <v>696</v>
      </c>
      <c r="AA1246" s="2">
        <v>958567</v>
      </c>
    </row>
    <row r="1247" spans="22:27">
      <c r="V1247" s="7">
        <v>913030805</v>
      </c>
      <c r="W1247" s="1" t="s">
        <v>932</v>
      </c>
      <c r="X1247" s="2">
        <v>14</v>
      </c>
      <c r="Y1247" s="1" t="s">
        <v>1772</v>
      </c>
      <c r="Z1247" s="1" t="s">
        <v>697</v>
      </c>
      <c r="AA1247" s="2">
        <v>958567</v>
      </c>
    </row>
    <row r="1248" spans="22:27">
      <c r="V1248" s="7">
        <v>913030806</v>
      </c>
      <c r="W1248" s="1" t="s">
        <v>932</v>
      </c>
      <c r="X1248" s="2">
        <v>14</v>
      </c>
      <c r="Y1248" s="1" t="s">
        <v>1772</v>
      </c>
      <c r="Z1248" s="1" t="s">
        <v>698</v>
      </c>
      <c r="AA1248" s="2">
        <v>958445</v>
      </c>
    </row>
    <row r="1249" spans="22:27">
      <c r="V1249" s="7">
        <v>913030807</v>
      </c>
      <c r="W1249" s="1" t="s">
        <v>932</v>
      </c>
      <c r="X1249" s="2">
        <v>14</v>
      </c>
      <c r="Y1249" s="1" t="s">
        <v>1772</v>
      </c>
      <c r="Z1249" s="1" t="s">
        <v>699</v>
      </c>
      <c r="AA1249" s="2">
        <v>958570</v>
      </c>
    </row>
    <row r="1250" spans="22:27">
      <c r="V1250" s="7">
        <v>913030809</v>
      </c>
      <c r="W1250" s="1" t="s">
        <v>932</v>
      </c>
      <c r="X1250" s="2">
        <v>14</v>
      </c>
      <c r="Y1250" s="1" t="s">
        <v>1772</v>
      </c>
      <c r="Z1250" s="1" t="s">
        <v>700</v>
      </c>
      <c r="AA1250" s="2">
        <v>958573</v>
      </c>
    </row>
    <row r="1251" spans="22:27">
      <c r="V1251" s="7">
        <v>913030902</v>
      </c>
      <c r="W1251" s="1" t="s">
        <v>932</v>
      </c>
      <c r="X1251" s="2">
        <v>14</v>
      </c>
      <c r="Y1251" s="1" t="s">
        <v>1772</v>
      </c>
      <c r="Z1251" s="1" t="s">
        <v>701</v>
      </c>
      <c r="AA1251" s="2">
        <v>958442</v>
      </c>
    </row>
    <row r="1252" spans="22:27">
      <c r="V1252" s="7">
        <v>913030903</v>
      </c>
      <c r="W1252" s="1" t="s">
        <v>932</v>
      </c>
      <c r="X1252" s="2">
        <v>14</v>
      </c>
      <c r="Y1252" s="1" t="s">
        <v>1772</v>
      </c>
      <c r="Z1252" s="1" t="s">
        <v>702</v>
      </c>
      <c r="AA1252" s="2">
        <v>958448</v>
      </c>
    </row>
    <row r="1253" spans="22:27">
      <c r="V1253" s="7">
        <v>913030905</v>
      </c>
      <c r="W1253" s="1" t="s">
        <v>932</v>
      </c>
      <c r="X1253" s="2">
        <v>14</v>
      </c>
      <c r="Y1253" s="1" t="s">
        <v>1772</v>
      </c>
      <c r="Z1253" s="1" t="s">
        <v>703</v>
      </c>
      <c r="AA1253" s="2">
        <v>958303</v>
      </c>
    </row>
    <row r="1254" spans="22:27">
      <c r="V1254" s="7">
        <v>913030906</v>
      </c>
      <c r="W1254" s="1" t="s">
        <v>932</v>
      </c>
      <c r="X1254" s="2">
        <v>14</v>
      </c>
      <c r="Y1254" s="1" t="s">
        <v>1772</v>
      </c>
      <c r="Z1254" s="1" t="s">
        <v>704</v>
      </c>
      <c r="AA1254" s="2">
        <v>958303</v>
      </c>
    </row>
    <row r="1255" spans="22:27">
      <c r="V1255" s="7">
        <v>913250118</v>
      </c>
      <c r="W1255" s="1" t="s">
        <v>932</v>
      </c>
      <c r="X1255" s="2">
        <v>14</v>
      </c>
      <c r="Y1255" s="1" t="s">
        <v>1772</v>
      </c>
      <c r="Z1255" s="1" t="s">
        <v>845</v>
      </c>
      <c r="AA1255" s="2">
        <v>958265</v>
      </c>
    </row>
    <row r="1256" spans="22:27">
      <c r="V1256" s="7">
        <v>913250132</v>
      </c>
      <c r="W1256" s="1" t="s">
        <v>932</v>
      </c>
      <c r="X1256" s="2">
        <v>14</v>
      </c>
      <c r="Y1256" s="1" t="s">
        <v>1772</v>
      </c>
      <c r="Z1256" s="1" t="s">
        <v>859</v>
      </c>
      <c r="AA1256" s="2">
        <v>958303</v>
      </c>
    </row>
    <row r="1257" spans="22:27">
      <c r="V1257" s="7">
        <v>913250145</v>
      </c>
      <c r="W1257" s="1" t="s">
        <v>932</v>
      </c>
      <c r="X1257" s="2">
        <v>14</v>
      </c>
      <c r="Y1257" s="1" t="s">
        <v>1772</v>
      </c>
      <c r="Z1257" s="1" t="s">
        <v>871</v>
      </c>
      <c r="AA1257" s="2">
        <v>958265</v>
      </c>
    </row>
    <row r="1258" spans="22:27">
      <c r="V1258" s="7">
        <v>913250146</v>
      </c>
      <c r="W1258" s="1" t="s">
        <v>932</v>
      </c>
      <c r="X1258" s="2">
        <v>14</v>
      </c>
      <c r="Y1258" s="1" t="s">
        <v>1772</v>
      </c>
      <c r="Z1258" s="1" t="s">
        <v>872</v>
      </c>
      <c r="AA1258" s="2">
        <v>958303</v>
      </c>
    </row>
    <row r="1259" spans="22:27">
      <c r="V1259" s="7">
        <v>913250147</v>
      </c>
      <c r="W1259" s="1" t="s">
        <v>932</v>
      </c>
      <c r="X1259" s="2">
        <v>14</v>
      </c>
      <c r="Y1259" s="1" t="s">
        <v>1772</v>
      </c>
      <c r="Z1259" s="1" t="s">
        <v>873</v>
      </c>
      <c r="AA1259" s="2">
        <v>958265</v>
      </c>
    </row>
    <row r="1260" spans="22:27">
      <c r="V1260" s="7">
        <v>913031001</v>
      </c>
      <c r="W1260" s="1" t="s">
        <v>932</v>
      </c>
      <c r="X1260" s="2">
        <v>14</v>
      </c>
      <c r="Y1260" s="1" t="s">
        <v>1773</v>
      </c>
      <c r="Z1260" s="1" t="s">
        <v>705</v>
      </c>
      <c r="AA1260" s="2">
        <v>958674</v>
      </c>
    </row>
    <row r="1261" spans="22:27">
      <c r="V1261" s="7">
        <v>913031002</v>
      </c>
      <c r="W1261" s="1" t="s">
        <v>932</v>
      </c>
      <c r="X1261" s="2">
        <v>14</v>
      </c>
      <c r="Y1261" s="1" t="s">
        <v>1773</v>
      </c>
      <c r="Z1261" s="1" t="s">
        <v>706</v>
      </c>
      <c r="AA1261" s="2">
        <v>958693</v>
      </c>
    </row>
    <row r="1262" spans="22:27">
      <c r="V1262" s="7">
        <v>913031003</v>
      </c>
      <c r="W1262" s="1" t="s">
        <v>932</v>
      </c>
      <c r="X1262" s="2">
        <v>14</v>
      </c>
      <c r="Y1262" s="1" t="s">
        <v>1773</v>
      </c>
      <c r="Z1262" s="1" t="s">
        <v>707</v>
      </c>
      <c r="AA1262" s="2">
        <v>958341</v>
      </c>
    </row>
    <row r="1263" spans="22:27">
      <c r="V1263" s="7">
        <v>913031004</v>
      </c>
      <c r="W1263" s="1" t="s">
        <v>932</v>
      </c>
      <c r="X1263" s="2">
        <v>14</v>
      </c>
      <c r="Y1263" s="1" t="s">
        <v>1773</v>
      </c>
      <c r="Z1263" s="1" t="s">
        <v>708</v>
      </c>
      <c r="AA1263" s="2">
        <v>958341</v>
      </c>
    </row>
    <row r="1264" spans="22:27">
      <c r="V1264" s="7">
        <v>913031005</v>
      </c>
      <c r="W1264" s="1" t="s">
        <v>932</v>
      </c>
      <c r="X1264" s="2">
        <v>14</v>
      </c>
      <c r="Y1264" s="1" t="s">
        <v>1773</v>
      </c>
      <c r="Z1264" s="1" t="s">
        <v>709</v>
      </c>
      <c r="AA1264" s="2">
        <v>958341</v>
      </c>
    </row>
    <row r="1265" spans="22:27">
      <c r="V1265" s="7">
        <v>913031006</v>
      </c>
      <c r="W1265" s="1" t="s">
        <v>932</v>
      </c>
      <c r="X1265" s="2">
        <v>14</v>
      </c>
      <c r="Y1265" s="1" t="s">
        <v>1773</v>
      </c>
      <c r="Z1265" s="1" t="s">
        <v>710</v>
      </c>
      <c r="AA1265" s="2">
        <v>958341</v>
      </c>
    </row>
    <row r="1266" spans="22:27">
      <c r="V1266" s="7">
        <v>913031007</v>
      </c>
      <c r="W1266" s="1" t="s">
        <v>932</v>
      </c>
      <c r="X1266" s="2">
        <v>14</v>
      </c>
      <c r="Y1266" s="1" t="s">
        <v>1773</v>
      </c>
      <c r="Z1266" s="1" t="s">
        <v>711</v>
      </c>
      <c r="AA1266" s="2">
        <v>958341</v>
      </c>
    </row>
    <row r="1267" spans="22:27">
      <c r="V1267" s="7">
        <v>913031008</v>
      </c>
      <c r="W1267" s="1" t="s">
        <v>932</v>
      </c>
      <c r="X1267" s="2">
        <v>14</v>
      </c>
      <c r="Y1267" s="1" t="s">
        <v>1773</v>
      </c>
      <c r="Z1267" s="1" t="s">
        <v>712</v>
      </c>
      <c r="AA1267" s="2">
        <v>958341</v>
      </c>
    </row>
    <row r="1268" spans="22:27">
      <c r="V1268" s="7">
        <v>913031009</v>
      </c>
      <c r="W1268" s="1" t="s">
        <v>932</v>
      </c>
      <c r="X1268" s="2">
        <v>14</v>
      </c>
      <c r="Y1268" s="1" t="s">
        <v>1773</v>
      </c>
      <c r="Z1268" s="1" t="s">
        <v>713</v>
      </c>
      <c r="AA1268" s="2">
        <v>958341</v>
      </c>
    </row>
    <row r="1269" spans="22:27">
      <c r="V1269" s="7">
        <v>913031010</v>
      </c>
      <c r="W1269" s="1" t="s">
        <v>932</v>
      </c>
      <c r="X1269" s="2">
        <v>14</v>
      </c>
      <c r="Y1269" s="1" t="s">
        <v>1773</v>
      </c>
      <c r="Z1269" s="1" t="s">
        <v>714</v>
      </c>
      <c r="AA1269" s="2">
        <v>958341</v>
      </c>
    </row>
    <row r="1270" spans="22:27">
      <c r="V1270" s="7">
        <v>913050101</v>
      </c>
      <c r="W1270" s="1" t="s">
        <v>932</v>
      </c>
      <c r="X1270" s="2">
        <v>14</v>
      </c>
      <c r="Y1270" s="1" t="s">
        <v>1774</v>
      </c>
      <c r="Z1270" s="1" t="s">
        <v>1209</v>
      </c>
      <c r="AA1270" s="2">
        <v>958434</v>
      </c>
    </row>
    <row r="1271" spans="22:27">
      <c r="V1271" s="7">
        <v>913050201</v>
      </c>
      <c r="W1271" s="1" t="s">
        <v>932</v>
      </c>
      <c r="X1271" s="2">
        <v>14</v>
      </c>
      <c r="Y1271" s="1" t="s">
        <v>1774</v>
      </c>
      <c r="Z1271" s="1" t="s">
        <v>718</v>
      </c>
      <c r="AA1271" s="2">
        <v>958434</v>
      </c>
    </row>
    <row r="1272" spans="22:27">
      <c r="V1272" s="7">
        <v>913050304</v>
      </c>
      <c r="W1272" s="1" t="s">
        <v>932</v>
      </c>
      <c r="X1272" s="2">
        <v>14</v>
      </c>
      <c r="Y1272" s="1" t="s">
        <v>1774</v>
      </c>
      <c r="Z1272" s="1" t="s">
        <v>719</v>
      </c>
      <c r="AA1272" s="2">
        <v>958434</v>
      </c>
    </row>
    <row r="1273" spans="22:27">
      <c r="V1273" s="7">
        <v>913050403</v>
      </c>
      <c r="W1273" s="1" t="s">
        <v>932</v>
      </c>
      <c r="X1273" s="2">
        <v>14</v>
      </c>
      <c r="Y1273" s="1" t="s">
        <v>1774</v>
      </c>
      <c r="Z1273" s="1" t="s">
        <v>720</v>
      </c>
      <c r="AA1273" s="2">
        <v>958434</v>
      </c>
    </row>
    <row r="1274" spans="22:27">
      <c r="V1274" s="7">
        <v>913050405</v>
      </c>
      <c r="W1274" s="1" t="s">
        <v>932</v>
      </c>
      <c r="X1274" s="2">
        <v>14</v>
      </c>
      <c r="Y1274" s="1" t="s">
        <v>1774</v>
      </c>
      <c r="Z1274" s="1" t="s">
        <v>721</v>
      </c>
      <c r="AA1274" s="2">
        <v>958434</v>
      </c>
    </row>
    <row r="1275" spans="22:27">
      <c r="V1275" s="7">
        <v>913050501</v>
      </c>
      <c r="W1275" s="1" t="s">
        <v>932</v>
      </c>
      <c r="X1275" s="2">
        <v>14</v>
      </c>
      <c r="Y1275" s="1" t="s">
        <v>1774</v>
      </c>
      <c r="Z1275" s="1" t="s">
        <v>722</v>
      </c>
      <c r="AA1275" s="2">
        <v>958434</v>
      </c>
    </row>
    <row r="1276" spans="22:27">
      <c r="V1276" s="7">
        <v>913250109</v>
      </c>
      <c r="W1276" s="1" t="s">
        <v>932</v>
      </c>
      <c r="X1276" s="2">
        <v>14</v>
      </c>
      <c r="Y1276" s="1" t="s">
        <v>1774</v>
      </c>
      <c r="Z1276" s="1" t="s">
        <v>837</v>
      </c>
      <c r="AA1276" s="2">
        <v>958434</v>
      </c>
    </row>
    <row r="1277" spans="22:27">
      <c r="V1277" s="7">
        <v>913070101</v>
      </c>
      <c r="W1277" s="1" t="s">
        <v>932</v>
      </c>
      <c r="X1277" s="2">
        <v>14</v>
      </c>
      <c r="Y1277" s="1" t="s">
        <v>1775</v>
      </c>
      <c r="Z1277" s="1" t="s">
        <v>1776</v>
      </c>
      <c r="AA1277" s="2">
        <v>958388</v>
      </c>
    </row>
    <row r="1278" spans="22:27">
      <c r="V1278" s="7">
        <v>913070106</v>
      </c>
      <c r="W1278" s="1" t="s">
        <v>932</v>
      </c>
      <c r="X1278" s="2">
        <v>14</v>
      </c>
      <c r="Y1278" s="1" t="s">
        <v>1775</v>
      </c>
      <c r="Z1278" s="1" t="s">
        <v>934</v>
      </c>
      <c r="AA1278" s="2">
        <v>958388</v>
      </c>
    </row>
    <row r="1279" spans="22:27">
      <c r="V1279" s="7">
        <v>913080101</v>
      </c>
      <c r="W1279" s="1" t="s">
        <v>932</v>
      </c>
      <c r="X1279" s="2">
        <v>14</v>
      </c>
      <c r="Y1279" s="1" t="s">
        <v>1777</v>
      </c>
      <c r="Z1279" s="1" t="s">
        <v>723</v>
      </c>
      <c r="AA1279" s="2">
        <v>958372</v>
      </c>
    </row>
    <row r="1280" spans="22:27">
      <c r="V1280" s="7">
        <v>913080401</v>
      </c>
      <c r="W1280" s="1" t="s">
        <v>932</v>
      </c>
      <c r="X1280" s="2">
        <v>14</v>
      </c>
      <c r="Y1280" s="1" t="s">
        <v>1777</v>
      </c>
      <c r="Z1280" s="1" t="s">
        <v>724</v>
      </c>
      <c r="AA1280" s="2">
        <v>958372</v>
      </c>
    </row>
    <row r="1281" spans="22:27">
      <c r="V1281" s="7">
        <v>913080501</v>
      </c>
      <c r="W1281" s="1" t="s">
        <v>932</v>
      </c>
      <c r="X1281" s="2">
        <v>14</v>
      </c>
      <c r="Y1281" s="1" t="s">
        <v>1777</v>
      </c>
      <c r="Z1281" s="1" t="s">
        <v>725</v>
      </c>
      <c r="AA1281" s="2">
        <v>958372</v>
      </c>
    </row>
    <row r="1282" spans="22:27">
      <c r="V1282" s="7">
        <v>913080601</v>
      </c>
      <c r="W1282" s="1" t="s">
        <v>932</v>
      </c>
      <c r="X1282" s="2">
        <v>14</v>
      </c>
      <c r="Y1282" s="1" t="s">
        <v>1777</v>
      </c>
      <c r="Z1282" s="1" t="s">
        <v>726</v>
      </c>
      <c r="AA1282" s="2">
        <v>958372</v>
      </c>
    </row>
    <row r="1283" spans="22:27">
      <c r="V1283" s="7">
        <v>913080701</v>
      </c>
      <c r="W1283" s="1" t="s">
        <v>932</v>
      </c>
      <c r="X1283" s="2">
        <v>14</v>
      </c>
      <c r="Y1283" s="1" t="s">
        <v>1777</v>
      </c>
      <c r="Z1283" s="1" t="s">
        <v>727</v>
      </c>
      <c r="AA1283" s="2">
        <v>958372</v>
      </c>
    </row>
    <row r="1284" spans="22:27">
      <c r="V1284" s="7">
        <v>913080801</v>
      </c>
      <c r="W1284" s="1" t="s">
        <v>932</v>
      </c>
      <c r="X1284" s="2">
        <v>14</v>
      </c>
      <c r="Y1284" s="1" t="s">
        <v>1777</v>
      </c>
      <c r="Z1284" s="1" t="s">
        <v>728</v>
      </c>
      <c r="AA1284" s="2">
        <v>958372</v>
      </c>
    </row>
    <row r="1285" spans="22:27">
      <c r="V1285" s="7">
        <v>913080901</v>
      </c>
      <c r="W1285" s="1" t="s">
        <v>932</v>
      </c>
      <c r="X1285" s="2">
        <v>14</v>
      </c>
      <c r="Y1285" s="1" t="s">
        <v>1777</v>
      </c>
      <c r="Z1285" s="1" t="s">
        <v>729</v>
      </c>
      <c r="AA1285" s="2">
        <v>958372</v>
      </c>
    </row>
    <row r="1286" spans="22:27">
      <c r="V1286" s="7">
        <v>913081001</v>
      </c>
      <c r="W1286" s="1" t="s">
        <v>932</v>
      </c>
      <c r="X1286" s="2">
        <v>14</v>
      </c>
      <c r="Y1286" s="1" t="s">
        <v>1777</v>
      </c>
      <c r="Z1286" s="1" t="s">
        <v>730</v>
      </c>
      <c r="AA1286" s="2">
        <v>958372</v>
      </c>
    </row>
    <row r="1287" spans="22:27">
      <c r="V1287" s="7">
        <v>913081101</v>
      </c>
      <c r="W1287" s="1" t="s">
        <v>932</v>
      </c>
      <c r="X1287" s="2">
        <v>14</v>
      </c>
      <c r="Y1287" s="1" t="s">
        <v>1777</v>
      </c>
      <c r="Z1287" s="1" t="s">
        <v>731</v>
      </c>
      <c r="AA1287" s="2">
        <v>958372</v>
      </c>
    </row>
    <row r="1288" spans="22:27">
      <c r="V1288" s="7">
        <v>913081201</v>
      </c>
      <c r="W1288" s="1" t="s">
        <v>932</v>
      </c>
      <c r="X1288" s="2">
        <v>14</v>
      </c>
      <c r="Y1288" s="1" t="s">
        <v>1777</v>
      </c>
      <c r="Z1288" s="1" t="s">
        <v>732</v>
      </c>
      <c r="AA1288" s="2">
        <v>958372</v>
      </c>
    </row>
    <row r="1289" spans="22:27">
      <c r="V1289" s="7">
        <v>913081301</v>
      </c>
      <c r="W1289" s="1" t="s">
        <v>932</v>
      </c>
      <c r="X1289" s="2">
        <v>14</v>
      </c>
      <c r="Y1289" s="1" t="s">
        <v>1777</v>
      </c>
      <c r="Z1289" s="1" t="s">
        <v>733</v>
      </c>
      <c r="AA1289" s="2">
        <v>958372</v>
      </c>
    </row>
    <row r="1290" spans="22:27">
      <c r="V1290" s="7">
        <v>913081401</v>
      </c>
      <c r="W1290" s="1" t="s">
        <v>932</v>
      </c>
      <c r="X1290" s="2">
        <v>14</v>
      </c>
      <c r="Y1290" s="1" t="s">
        <v>1777</v>
      </c>
      <c r="Z1290" s="1" t="s">
        <v>734</v>
      </c>
      <c r="AA1290" s="2">
        <v>958372</v>
      </c>
    </row>
    <row r="1291" spans="22:27">
      <c r="V1291" s="7">
        <v>913081703</v>
      </c>
      <c r="W1291" s="1" t="s">
        <v>932</v>
      </c>
      <c r="X1291" s="2">
        <v>14</v>
      </c>
      <c r="Y1291" s="1" t="s">
        <v>1777</v>
      </c>
      <c r="Z1291" s="1" t="s">
        <v>735</v>
      </c>
      <c r="AA1291" s="2">
        <v>958372</v>
      </c>
    </row>
    <row r="1292" spans="22:27">
      <c r="V1292" s="7">
        <v>913081802</v>
      </c>
      <c r="W1292" s="1" t="s">
        <v>932</v>
      </c>
      <c r="X1292" s="2">
        <v>14</v>
      </c>
      <c r="Y1292" s="1" t="s">
        <v>1777</v>
      </c>
      <c r="Z1292" s="1" t="s">
        <v>736</v>
      </c>
      <c r="AA1292" s="2">
        <v>958372</v>
      </c>
    </row>
    <row r="1293" spans="22:27">
      <c r="V1293" s="7">
        <v>913081803</v>
      </c>
      <c r="W1293" s="1" t="s">
        <v>932</v>
      </c>
      <c r="X1293" s="2">
        <v>14</v>
      </c>
      <c r="Y1293" s="1" t="s">
        <v>1777</v>
      </c>
      <c r="Z1293" s="1" t="s">
        <v>737</v>
      </c>
      <c r="AA1293" s="2">
        <v>958372</v>
      </c>
    </row>
    <row r="1294" spans="22:27">
      <c r="V1294" s="7">
        <v>913081804</v>
      </c>
      <c r="W1294" s="1" t="s">
        <v>932</v>
      </c>
      <c r="X1294" s="2">
        <v>14</v>
      </c>
      <c r="Y1294" s="1" t="s">
        <v>1777</v>
      </c>
      <c r="Z1294" s="1" t="s">
        <v>738</v>
      </c>
      <c r="AA1294" s="2">
        <v>958372</v>
      </c>
    </row>
    <row r="1295" spans="22:27">
      <c r="V1295" s="7">
        <v>913081805</v>
      </c>
      <c r="W1295" s="1" t="s">
        <v>932</v>
      </c>
      <c r="X1295" s="2">
        <v>14</v>
      </c>
      <c r="Y1295" s="1" t="s">
        <v>1777</v>
      </c>
      <c r="Z1295" s="1" t="s">
        <v>739</v>
      </c>
      <c r="AA1295" s="2">
        <v>958372</v>
      </c>
    </row>
    <row r="1296" spans="22:27">
      <c r="V1296" s="7">
        <v>913081901</v>
      </c>
      <c r="W1296" s="1" t="s">
        <v>932</v>
      </c>
      <c r="X1296" s="2">
        <v>14</v>
      </c>
      <c r="Y1296" s="1" t="s">
        <v>1777</v>
      </c>
      <c r="Z1296" s="1" t="s">
        <v>740</v>
      </c>
      <c r="AA1296" s="2">
        <v>958372</v>
      </c>
    </row>
    <row r="1297" spans="22:27">
      <c r="V1297" s="7">
        <v>913250111</v>
      </c>
      <c r="W1297" s="1" t="s">
        <v>932</v>
      </c>
      <c r="X1297" s="2">
        <v>14</v>
      </c>
      <c r="Y1297" s="1" t="s">
        <v>1777</v>
      </c>
      <c r="Z1297" s="1" t="s">
        <v>839</v>
      </c>
      <c r="AA1297" s="2">
        <v>958372</v>
      </c>
    </row>
    <row r="1298" spans="22:27">
      <c r="V1298" s="7">
        <v>913250139</v>
      </c>
      <c r="W1298" s="1" t="s">
        <v>932</v>
      </c>
      <c r="X1298" s="2">
        <v>14</v>
      </c>
      <c r="Y1298" s="1" t="s">
        <v>1777</v>
      </c>
      <c r="Z1298" s="1" t="s">
        <v>865</v>
      </c>
      <c r="AA1298" s="2">
        <v>958372</v>
      </c>
    </row>
    <row r="1299" spans="22:27">
      <c r="V1299" s="7">
        <v>913090101</v>
      </c>
      <c r="W1299" s="1" t="s">
        <v>932</v>
      </c>
      <c r="X1299" s="2">
        <v>14</v>
      </c>
      <c r="Y1299" s="1" t="s">
        <v>1778</v>
      </c>
      <c r="Z1299" s="1" t="s">
        <v>741</v>
      </c>
      <c r="AA1299" s="2">
        <v>958380</v>
      </c>
    </row>
    <row r="1300" spans="22:27">
      <c r="V1300" s="7">
        <v>913090202</v>
      </c>
      <c r="W1300" s="1" t="s">
        <v>932</v>
      </c>
      <c r="X1300" s="2">
        <v>14</v>
      </c>
      <c r="Y1300" s="1" t="s">
        <v>1778</v>
      </c>
      <c r="Z1300" s="1" t="s">
        <v>742</v>
      </c>
      <c r="AA1300" s="2">
        <v>958380</v>
      </c>
    </row>
    <row r="1301" spans="22:27">
      <c r="V1301" s="7">
        <v>913090203</v>
      </c>
      <c r="W1301" s="1" t="s">
        <v>932</v>
      </c>
      <c r="X1301" s="2">
        <v>14</v>
      </c>
      <c r="Y1301" s="1" t="s">
        <v>1778</v>
      </c>
      <c r="Z1301" s="1" t="s">
        <v>743</v>
      </c>
      <c r="AA1301" s="2">
        <v>958380</v>
      </c>
    </row>
    <row r="1302" spans="22:27">
      <c r="V1302" s="7">
        <v>913090204</v>
      </c>
      <c r="W1302" s="1" t="s">
        <v>932</v>
      </c>
      <c r="X1302" s="2">
        <v>14</v>
      </c>
      <c r="Y1302" s="1" t="s">
        <v>1778</v>
      </c>
      <c r="Z1302" s="1" t="s">
        <v>744</v>
      </c>
      <c r="AA1302" s="2">
        <v>958380</v>
      </c>
    </row>
    <row r="1303" spans="22:27">
      <c r="V1303" s="7">
        <v>913090205</v>
      </c>
      <c r="W1303" s="1" t="s">
        <v>932</v>
      </c>
      <c r="X1303" s="2">
        <v>14</v>
      </c>
      <c r="Y1303" s="1" t="s">
        <v>1778</v>
      </c>
      <c r="Z1303" s="1" t="s">
        <v>745</v>
      </c>
      <c r="AA1303" s="2">
        <v>958380</v>
      </c>
    </row>
    <row r="1304" spans="22:27">
      <c r="V1304" s="7">
        <v>913090301</v>
      </c>
      <c r="W1304" s="1" t="s">
        <v>932</v>
      </c>
      <c r="X1304" s="2">
        <v>14</v>
      </c>
      <c r="Y1304" s="1" t="s">
        <v>1778</v>
      </c>
      <c r="Z1304" s="1" t="s">
        <v>746</v>
      </c>
      <c r="AA1304" s="2">
        <v>958380</v>
      </c>
    </row>
    <row r="1305" spans="22:27">
      <c r="V1305" s="7">
        <v>913090404</v>
      </c>
      <c r="W1305" s="1" t="s">
        <v>932</v>
      </c>
      <c r="X1305" s="2">
        <v>14</v>
      </c>
      <c r="Y1305" s="1" t="s">
        <v>1778</v>
      </c>
      <c r="Z1305" s="1" t="s">
        <v>933</v>
      </c>
      <c r="AA1305" s="2">
        <v>958380</v>
      </c>
    </row>
    <row r="1306" spans="22:27">
      <c r="V1306" s="7">
        <v>913090607</v>
      </c>
      <c r="W1306" s="1" t="s">
        <v>932</v>
      </c>
      <c r="X1306" s="2">
        <v>14</v>
      </c>
      <c r="Y1306" s="1" t="s">
        <v>1778</v>
      </c>
      <c r="Z1306" s="1" t="s">
        <v>747</v>
      </c>
      <c r="AA1306" s="2">
        <v>958380</v>
      </c>
    </row>
    <row r="1307" spans="22:27">
      <c r="V1307" s="7">
        <v>913090701</v>
      </c>
      <c r="W1307" s="1" t="s">
        <v>932</v>
      </c>
      <c r="X1307" s="2">
        <v>14</v>
      </c>
      <c r="Y1307" s="1" t="s">
        <v>1778</v>
      </c>
      <c r="Z1307" s="1" t="s">
        <v>748</v>
      </c>
      <c r="AA1307" s="2">
        <v>958380</v>
      </c>
    </row>
    <row r="1308" spans="22:27">
      <c r="V1308" s="7">
        <v>913091501</v>
      </c>
      <c r="W1308" s="1" t="s">
        <v>932</v>
      </c>
      <c r="X1308" s="2">
        <v>14</v>
      </c>
      <c r="Y1308" s="1" t="s">
        <v>1778</v>
      </c>
      <c r="Z1308" s="1" t="s">
        <v>749</v>
      </c>
      <c r="AA1308" s="2">
        <v>958380</v>
      </c>
    </row>
    <row r="1309" spans="22:27">
      <c r="V1309" s="7">
        <v>913091702</v>
      </c>
      <c r="W1309" s="1" t="s">
        <v>932</v>
      </c>
      <c r="X1309" s="2">
        <v>14</v>
      </c>
      <c r="Y1309" s="1" t="s">
        <v>1778</v>
      </c>
      <c r="Z1309" s="1" t="s">
        <v>750</v>
      </c>
      <c r="AA1309" s="2">
        <v>958380</v>
      </c>
    </row>
    <row r="1310" spans="22:27">
      <c r="V1310" s="7">
        <v>913091703</v>
      </c>
      <c r="W1310" s="1" t="s">
        <v>932</v>
      </c>
      <c r="X1310" s="2">
        <v>14</v>
      </c>
      <c r="Y1310" s="1" t="s">
        <v>1778</v>
      </c>
      <c r="Z1310" s="1" t="s">
        <v>751</v>
      </c>
      <c r="AA1310" s="2">
        <v>958380</v>
      </c>
    </row>
    <row r="1311" spans="22:27">
      <c r="V1311" s="7">
        <v>913091704</v>
      </c>
      <c r="W1311" s="1" t="s">
        <v>932</v>
      </c>
      <c r="X1311" s="2">
        <v>14</v>
      </c>
      <c r="Y1311" s="1" t="s">
        <v>1778</v>
      </c>
      <c r="Z1311" s="1" t="s">
        <v>752</v>
      </c>
      <c r="AA1311" s="2">
        <v>958380</v>
      </c>
    </row>
    <row r="1312" spans="22:27">
      <c r="V1312" s="7">
        <v>913091705</v>
      </c>
      <c r="W1312" s="1" t="s">
        <v>932</v>
      </c>
      <c r="X1312" s="2">
        <v>14</v>
      </c>
      <c r="Y1312" s="1" t="s">
        <v>1778</v>
      </c>
      <c r="Z1312" s="1" t="s">
        <v>753</v>
      </c>
      <c r="AA1312" s="2">
        <v>958380</v>
      </c>
    </row>
    <row r="1313" spans="22:27">
      <c r="V1313" s="7">
        <v>913091706</v>
      </c>
      <c r="W1313" s="1" t="s">
        <v>932</v>
      </c>
      <c r="X1313" s="2">
        <v>14</v>
      </c>
      <c r="Y1313" s="1" t="s">
        <v>1778</v>
      </c>
      <c r="Z1313" s="1" t="s">
        <v>754</v>
      </c>
      <c r="AA1313" s="2">
        <v>958380</v>
      </c>
    </row>
    <row r="1314" spans="22:27">
      <c r="V1314" s="7">
        <v>913091707</v>
      </c>
      <c r="W1314" s="1" t="s">
        <v>932</v>
      </c>
      <c r="X1314" s="2">
        <v>14</v>
      </c>
      <c r="Y1314" s="1" t="s">
        <v>1778</v>
      </c>
      <c r="Z1314" s="1" t="s">
        <v>755</v>
      </c>
      <c r="AA1314" s="2">
        <v>958380</v>
      </c>
    </row>
    <row r="1315" spans="22:27">
      <c r="V1315" s="7">
        <v>913091709</v>
      </c>
      <c r="W1315" s="1" t="s">
        <v>932</v>
      </c>
      <c r="X1315" s="2">
        <v>14</v>
      </c>
      <c r="Y1315" s="1" t="s">
        <v>1778</v>
      </c>
      <c r="Z1315" s="1" t="s">
        <v>28</v>
      </c>
      <c r="AA1315" s="2">
        <v>958380</v>
      </c>
    </row>
    <row r="1316" spans="22:27">
      <c r="V1316" s="7">
        <v>913091710</v>
      </c>
      <c r="W1316" s="1" t="s">
        <v>932</v>
      </c>
      <c r="X1316" s="2">
        <v>14</v>
      </c>
      <c r="Y1316" s="1" t="s">
        <v>1778</v>
      </c>
      <c r="Z1316" s="1" t="s">
        <v>756</v>
      </c>
      <c r="AA1316" s="2">
        <v>958380</v>
      </c>
    </row>
    <row r="1317" spans="22:27">
      <c r="V1317" s="7">
        <v>913091711</v>
      </c>
      <c r="W1317" s="1" t="s">
        <v>932</v>
      </c>
      <c r="X1317" s="2">
        <v>14</v>
      </c>
      <c r="Y1317" s="1" t="s">
        <v>1778</v>
      </c>
      <c r="Z1317" s="1" t="s">
        <v>757</v>
      </c>
      <c r="AA1317" s="2">
        <v>958380</v>
      </c>
    </row>
    <row r="1318" spans="22:27">
      <c r="V1318" s="7">
        <v>913091712</v>
      </c>
      <c r="W1318" s="1" t="s">
        <v>932</v>
      </c>
      <c r="X1318" s="2">
        <v>14</v>
      </c>
      <c r="Y1318" s="1" t="s">
        <v>1778</v>
      </c>
      <c r="Z1318" s="1" t="s">
        <v>758</v>
      </c>
      <c r="AA1318" s="2">
        <v>958380</v>
      </c>
    </row>
    <row r="1319" spans="22:27">
      <c r="V1319" s="7">
        <v>913091801</v>
      </c>
      <c r="W1319" s="1" t="s">
        <v>932</v>
      </c>
      <c r="X1319" s="2">
        <v>14</v>
      </c>
      <c r="Y1319" s="1" t="s">
        <v>1778</v>
      </c>
      <c r="Z1319" s="1" t="s">
        <v>759</v>
      </c>
      <c r="AA1319" s="2">
        <v>958380</v>
      </c>
    </row>
    <row r="1320" spans="22:27">
      <c r="V1320" s="7">
        <v>913250110</v>
      </c>
      <c r="W1320" s="1" t="s">
        <v>932</v>
      </c>
      <c r="X1320" s="2">
        <v>14</v>
      </c>
      <c r="Y1320" s="1" t="s">
        <v>1778</v>
      </c>
      <c r="Z1320" s="1" t="s">
        <v>838</v>
      </c>
      <c r="AA1320" s="2">
        <v>958380</v>
      </c>
    </row>
    <row r="1321" spans="22:27">
      <c r="V1321" s="7">
        <v>913100101</v>
      </c>
      <c r="W1321" s="1" t="s">
        <v>932</v>
      </c>
      <c r="X1321" s="2">
        <v>14</v>
      </c>
      <c r="Y1321" s="1" t="s">
        <v>1779</v>
      </c>
      <c r="Z1321" s="1" t="s">
        <v>760</v>
      </c>
      <c r="AA1321" s="2">
        <v>958493</v>
      </c>
    </row>
    <row r="1322" spans="22:27">
      <c r="V1322" s="7">
        <v>913110101</v>
      </c>
      <c r="W1322" s="1" t="s">
        <v>932</v>
      </c>
      <c r="X1322" s="2">
        <v>14</v>
      </c>
      <c r="Y1322" s="1" t="s">
        <v>1780</v>
      </c>
      <c r="Z1322" s="1" t="s">
        <v>761</v>
      </c>
      <c r="AA1322" s="2">
        <v>958493</v>
      </c>
    </row>
    <row r="1323" spans="22:27">
      <c r="V1323" s="7">
        <v>913250107</v>
      </c>
      <c r="W1323" s="1" t="s">
        <v>932</v>
      </c>
      <c r="X1323" s="2">
        <v>14</v>
      </c>
      <c r="Y1323" s="1" t="s">
        <v>1780</v>
      </c>
      <c r="Z1323" s="1" t="s">
        <v>835</v>
      </c>
      <c r="AA1323" s="2">
        <v>958277</v>
      </c>
    </row>
    <row r="1324" spans="22:27">
      <c r="V1324" s="7">
        <v>913110201</v>
      </c>
      <c r="W1324" s="1" t="s">
        <v>932</v>
      </c>
      <c r="X1324" s="2">
        <v>14</v>
      </c>
      <c r="Y1324" s="1" t="s">
        <v>1781</v>
      </c>
      <c r="Z1324" s="1" t="s">
        <v>762</v>
      </c>
      <c r="AA1324" s="2">
        <v>958495</v>
      </c>
    </row>
    <row r="1325" spans="22:27">
      <c r="V1325" s="7">
        <v>913110301</v>
      </c>
      <c r="W1325" s="1" t="s">
        <v>932</v>
      </c>
      <c r="X1325" s="2">
        <v>14</v>
      </c>
      <c r="Y1325" s="1" t="s">
        <v>1782</v>
      </c>
      <c r="Z1325" s="1" t="s">
        <v>763</v>
      </c>
      <c r="AA1325" s="2">
        <v>958495</v>
      </c>
    </row>
    <row r="1326" spans="22:27">
      <c r="V1326" s="7">
        <v>913120101</v>
      </c>
      <c r="W1326" s="1" t="s">
        <v>932</v>
      </c>
      <c r="X1326" s="2">
        <v>14</v>
      </c>
      <c r="Y1326" s="1" t="s">
        <v>1783</v>
      </c>
      <c r="Z1326" s="1" t="s">
        <v>764</v>
      </c>
      <c r="AA1326" s="2">
        <v>958495</v>
      </c>
    </row>
    <row r="1327" spans="22:27">
      <c r="V1327" s="7">
        <v>913140101</v>
      </c>
      <c r="W1327" s="1" t="s">
        <v>932</v>
      </c>
      <c r="X1327" s="2">
        <v>14</v>
      </c>
      <c r="Y1327" s="1" t="s">
        <v>1784</v>
      </c>
      <c r="Z1327" s="1" t="s">
        <v>765</v>
      </c>
      <c r="AA1327" s="2">
        <v>958495</v>
      </c>
    </row>
    <row r="1328" spans="22:27">
      <c r="V1328" s="7">
        <v>913140103</v>
      </c>
      <c r="W1328" s="1" t="s">
        <v>932</v>
      </c>
      <c r="X1328" s="2">
        <v>14</v>
      </c>
      <c r="Y1328" s="1" t="s">
        <v>1784</v>
      </c>
      <c r="Z1328" s="1" t="s">
        <v>766</v>
      </c>
      <c r="AA1328" s="2">
        <v>958495</v>
      </c>
    </row>
    <row r="1329" spans="22:27">
      <c r="V1329" s="7">
        <v>913140403</v>
      </c>
      <c r="W1329" s="1" t="s">
        <v>932</v>
      </c>
      <c r="X1329" s="2">
        <v>14</v>
      </c>
      <c r="Y1329" s="1" t="s">
        <v>1784</v>
      </c>
      <c r="Z1329" s="1" t="s">
        <v>767</v>
      </c>
      <c r="AA1329" s="2">
        <v>958521</v>
      </c>
    </row>
    <row r="1330" spans="22:27">
      <c r="V1330" s="7">
        <v>913140404</v>
      </c>
      <c r="W1330" s="1" t="s">
        <v>932</v>
      </c>
      <c r="X1330" s="2">
        <v>14</v>
      </c>
      <c r="Y1330" s="1" t="s">
        <v>1784</v>
      </c>
      <c r="Z1330" s="1" t="s">
        <v>768</v>
      </c>
      <c r="AA1330" s="2">
        <v>958388</v>
      </c>
    </row>
    <row r="1331" spans="22:27">
      <c r="V1331" s="7">
        <v>913140501</v>
      </c>
      <c r="W1331" s="1" t="s">
        <v>932</v>
      </c>
      <c r="X1331" s="2">
        <v>14</v>
      </c>
      <c r="Y1331" s="1" t="s">
        <v>1784</v>
      </c>
      <c r="Z1331" s="1" t="s">
        <v>769</v>
      </c>
      <c r="AA1331" s="2">
        <v>958525</v>
      </c>
    </row>
    <row r="1332" spans="22:27">
      <c r="V1332" s="7">
        <v>913140601</v>
      </c>
      <c r="W1332" s="1" t="s">
        <v>932</v>
      </c>
      <c r="X1332" s="2">
        <v>14</v>
      </c>
      <c r="Y1332" s="1" t="s">
        <v>1784</v>
      </c>
      <c r="Z1332" s="1" t="s">
        <v>770</v>
      </c>
      <c r="AA1332" s="2">
        <v>958506</v>
      </c>
    </row>
    <row r="1333" spans="22:27">
      <c r="V1333" s="7">
        <v>913140701</v>
      </c>
      <c r="W1333" s="1" t="s">
        <v>932</v>
      </c>
      <c r="X1333" s="2">
        <v>14</v>
      </c>
      <c r="Y1333" s="1" t="s">
        <v>1784</v>
      </c>
      <c r="Z1333" s="1" t="s">
        <v>771</v>
      </c>
      <c r="AA1333" s="2">
        <v>958388</v>
      </c>
    </row>
    <row r="1334" spans="22:27">
      <c r="V1334" s="7">
        <v>913180406</v>
      </c>
      <c r="W1334" s="1" t="s">
        <v>932</v>
      </c>
      <c r="X1334" s="2">
        <v>14</v>
      </c>
      <c r="Y1334" s="1" t="s">
        <v>1784</v>
      </c>
      <c r="Z1334" s="1" t="s">
        <v>800</v>
      </c>
      <c r="AA1334" s="2">
        <v>958388</v>
      </c>
    </row>
    <row r="1335" spans="22:27">
      <c r="V1335" s="7">
        <v>913250112</v>
      </c>
      <c r="W1335" s="1" t="s">
        <v>932</v>
      </c>
      <c r="X1335" s="2">
        <v>14</v>
      </c>
      <c r="Y1335" s="1" t="s">
        <v>1784</v>
      </c>
      <c r="Z1335" s="1" t="s">
        <v>840</v>
      </c>
      <c r="AA1335" s="2">
        <v>958501</v>
      </c>
    </row>
    <row r="1336" spans="22:27">
      <c r="V1336" s="7">
        <v>913250119</v>
      </c>
      <c r="W1336" s="1" t="s">
        <v>932</v>
      </c>
      <c r="X1336" s="2">
        <v>14</v>
      </c>
      <c r="Y1336" s="1" t="s">
        <v>1784</v>
      </c>
      <c r="Z1336" s="1" t="s">
        <v>846</v>
      </c>
      <c r="AA1336" s="2">
        <v>958388</v>
      </c>
    </row>
    <row r="1337" spans="22:27">
      <c r="V1337" s="7">
        <v>913250133</v>
      </c>
      <c r="W1337" s="1" t="s">
        <v>932</v>
      </c>
      <c r="X1337" s="2">
        <v>14</v>
      </c>
      <c r="Y1337" s="1" t="s">
        <v>1784</v>
      </c>
      <c r="Z1337" s="1" t="s">
        <v>860</v>
      </c>
      <c r="AA1337" s="2">
        <v>958426</v>
      </c>
    </row>
    <row r="1338" spans="22:27">
      <c r="V1338" s="7">
        <v>913250140</v>
      </c>
      <c r="W1338" s="1" t="s">
        <v>932</v>
      </c>
      <c r="X1338" s="2">
        <v>14</v>
      </c>
      <c r="Y1338" s="1" t="s">
        <v>1784</v>
      </c>
      <c r="Z1338" s="1" t="s">
        <v>866</v>
      </c>
      <c r="AA1338" s="2">
        <v>958657</v>
      </c>
    </row>
    <row r="1339" spans="22:27">
      <c r="V1339" s="7">
        <v>913150101</v>
      </c>
      <c r="W1339" s="1" t="s">
        <v>932</v>
      </c>
      <c r="X1339" s="2">
        <v>14</v>
      </c>
      <c r="Y1339" s="1" t="s">
        <v>1785</v>
      </c>
      <c r="Z1339" s="1" t="s">
        <v>772</v>
      </c>
      <c r="AA1339" s="2">
        <v>958388</v>
      </c>
    </row>
    <row r="1340" spans="22:27">
      <c r="V1340" s="7">
        <v>913160101</v>
      </c>
      <c r="W1340" s="1" t="s">
        <v>932</v>
      </c>
      <c r="X1340" s="2">
        <v>14</v>
      </c>
      <c r="Y1340" s="1" t="s">
        <v>1785</v>
      </c>
      <c r="Z1340" s="1" t="s">
        <v>773</v>
      </c>
      <c r="AA1340" s="2">
        <v>958388</v>
      </c>
    </row>
    <row r="1341" spans="22:27">
      <c r="V1341" s="7">
        <v>913160202</v>
      </c>
      <c r="W1341" s="1" t="s">
        <v>932</v>
      </c>
      <c r="X1341" s="2">
        <v>14</v>
      </c>
      <c r="Y1341" s="1" t="s">
        <v>1785</v>
      </c>
      <c r="Z1341" s="1" t="s">
        <v>774</v>
      </c>
      <c r="AA1341" s="2">
        <v>958388</v>
      </c>
    </row>
    <row r="1342" spans="22:27">
      <c r="V1342" s="7">
        <v>913160203</v>
      </c>
      <c r="W1342" s="1" t="s">
        <v>932</v>
      </c>
      <c r="X1342" s="2">
        <v>14</v>
      </c>
      <c r="Y1342" s="1" t="s">
        <v>1785</v>
      </c>
      <c r="Z1342" s="1" t="s">
        <v>775</v>
      </c>
      <c r="AA1342" s="2">
        <v>958388</v>
      </c>
    </row>
    <row r="1343" spans="22:27">
      <c r="V1343" s="7">
        <v>913160204</v>
      </c>
      <c r="W1343" s="1" t="s">
        <v>932</v>
      </c>
      <c r="X1343" s="2">
        <v>14</v>
      </c>
      <c r="Y1343" s="1" t="s">
        <v>1785</v>
      </c>
      <c r="Z1343" s="1" t="s">
        <v>776</v>
      </c>
      <c r="AA1343" s="2">
        <v>958388</v>
      </c>
    </row>
    <row r="1344" spans="22:27">
      <c r="V1344" s="7">
        <v>913160207</v>
      </c>
      <c r="W1344" s="1" t="s">
        <v>932</v>
      </c>
      <c r="X1344" s="2">
        <v>14</v>
      </c>
      <c r="Y1344" s="1" t="s">
        <v>1785</v>
      </c>
      <c r="Z1344" s="1" t="s">
        <v>777</v>
      </c>
      <c r="AA1344" s="2">
        <v>958388</v>
      </c>
    </row>
    <row r="1345" spans="22:27">
      <c r="V1345" s="7">
        <v>913160302</v>
      </c>
      <c r="W1345" s="1" t="s">
        <v>932</v>
      </c>
      <c r="X1345" s="2">
        <v>14</v>
      </c>
      <c r="Y1345" s="1" t="s">
        <v>1785</v>
      </c>
      <c r="Z1345" s="1" t="s">
        <v>778</v>
      </c>
      <c r="AA1345" s="2">
        <v>958495</v>
      </c>
    </row>
    <row r="1346" spans="22:27">
      <c r="V1346" s="7">
        <v>913160303</v>
      </c>
      <c r="W1346" s="1" t="s">
        <v>932</v>
      </c>
      <c r="X1346" s="2">
        <v>14</v>
      </c>
      <c r="Y1346" s="1" t="s">
        <v>1785</v>
      </c>
      <c r="Z1346" s="1" t="s">
        <v>779</v>
      </c>
      <c r="AA1346" s="2">
        <v>958495</v>
      </c>
    </row>
    <row r="1347" spans="22:27">
      <c r="V1347" s="7">
        <v>913160403</v>
      </c>
      <c r="W1347" s="1" t="s">
        <v>932</v>
      </c>
      <c r="X1347" s="2">
        <v>14</v>
      </c>
      <c r="Y1347" s="1" t="s">
        <v>1785</v>
      </c>
      <c r="Z1347" s="1" t="s">
        <v>780</v>
      </c>
      <c r="AA1347" s="2">
        <v>958511</v>
      </c>
    </row>
    <row r="1348" spans="22:27">
      <c r="V1348" s="7">
        <v>913160404</v>
      </c>
      <c r="W1348" s="1" t="s">
        <v>932</v>
      </c>
      <c r="X1348" s="2">
        <v>14</v>
      </c>
      <c r="Y1348" s="1" t="s">
        <v>1785</v>
      </c>
      <c r="Z1348" s="1" t="s">
        <v>781</v>
      </c>
      <c r="AA1348" s="2">
        <v>958511</v>
      </c>
    </row>
    <row r="1349" spans="22:27">
      <c r="V1349" s="7">
        <v>913160409</v>
      </c>
      <c r="W1349" s="1" t="s">
        <v>932</v>
      </c>
      <c r="X1349" s="2">
        <v>14</v>
      </c>
      <c r="Y1349" s="1" t="s">
        <v>1785</v>
      </c>
      <c r="Z1349" s="1" t="s">
        <v>782</v>
      </c>
      <c r="AA1349" s="2">
        <v>958388</v>
      </c>
    </row>
    <row r="1350" spans="22:27">
      <c r="V1350" s="7">
        <v>913160501</v>
      </c>
      <c r="W1350" s="1" t="s">
        <v>932</v>
      </c>
      <c r="X1350" s="2">
        <v>14</v>
      </c>
      <c r="Y1350" s="1" t="s">
        <v>1785</v>
      </c>
      <c r="Z1350" s="1" t="s">
        <v>783</v>
      </c>
      <c r="AA1350" s="2">
        <v>958388</v>
      </c>
    </row>
    <row r="1351" spans="22:27">
      <c r="V1351" s="7">
        <v>913180407</v>
      </c>
      <c r="W1351" s="1" t="s">
        <v>932</v>
      </c>
      <c r="X1351" s="2">
        <v>14</v>
      </c>
      <c r="Y1351" s="1" t="s">
        <v>1785</v>
      </c>
      <c r="Z1351" s="1" t="s">
        <v>801</v>
      </c>
      <c r="AA1351" s="2">
        <v>958388</v>
      </c>
    </row>
    <row r="1352" spans="22:27">
      <c r="V1352" s="7">
        <v>913250120</v>
      </c>
      <c r="W1352" s="1" t="s">
        <v>932</v>
      </c>
      <c r="X1352" s="2">
        <v>14</v>
      </c>
      <c r="Y1352" s="1" t="s">
        <v>1785</v>
      </c>
      <c r="Z1352" s="1" t="s">
        <v>847</v>
      </c>
      <c r="AA1352" s="2">
        <v>958388</v>
      </c>
    </row>
    <row r="1353" spans="22:27">
      <c r="V1353" s="7">
        <v>913250134</v>
      </c>
      <c r="W1353" s="1" t="s">
        <v>932</v>
      </c>
      <c r="X1353" s="2">
        <v>14</v>
      </c>
      <c r="Y1353" s="1" t="s">
        <v>1785</v>
      </c>
      <c r="Z1353" s="1" t="s">
        <v>861</v>
      </c>
      <c r="AA1353" s="2">
        <v>958388</v>
      </c>
    </row>
    <row r="1354" spans="22:27">
      <c r="V1354" s="7">
        <v>913250141</v>
      </c>
      <c r="W1354" s="1" t="s">
        <v>932</v>
      </c>
      <c r="X1354" s="2">
        <v>14</v>
      </c>
      <c r="Y1354" s="1" t="s">
        <v>1785</v>
      </c>
      <c r="Z1354" s="1" t="s">
        <v>867</v>
      </c>
      <c r="AA1354" s="2">
        <v>958388</v>
      </c>
    </row>
    <row r="1355" spans="22:27">
      <c r="V1355" s="7">
        <v>913250148</v>
      </c>
      <c r="W1355" s="1" t="s">
        <v>932</v>
      </c>
      <c r="X1355" s="2">
        <v>14</v>
      </c>
      <c r="Y1355" s="1" t="s">
        <v>1785</v>
      </c>
      <c r="Z1355" s="1" t="s">
        <v>874</v>
      </c>
      <c r="AA1355" s="2">
        <v>958388</v>
      </c>
    </row>
    <row r="1356" spans="22:27">
      <c r="V1356" s="7">
        <v>913170101</v>
      </c>
      <c r="W1356" s="1" t="s">
        <v>932</v>
      </c>
      <c r="X1356" s="2">
        <v>14</v>
      </c>
      <c r="Y1356" s="1" t="s">
        <v>1786</v>
      </c>
      <c r="Z1356" s="1" t="s">
        <v>1787</v>
      </c>
      <c r="AA1356" s="2">
        <v>958495</v>
      </c>
    </row>
    <row r="1357" spans="22:27">
      <c r="V1357" s="7">
        <v>913170501</v>
      </c>
      <c r="W1357" s="1" t="s">
        <v>932</v>
      </c>
      <c r="X1357" s="2">
        <v>14</v>
      </c>
      <c r="Y1357" s="1" t="s">
        <v>1786</v>
      </c>
      <c r="Z1357" s="1" t="s">
        <v>784</v>
      </c>
      <c r="AA1357" s="2">
        <v>958495</v>
      </c>
    </row>
    <row r="1358" spans="22:27">
      <c r="V1358" s="7">
        <v>913250113</v>
      </c>
      <c r="W1358" s="1" t="s">
        <v>932</v>
      </c>
      <c r="X1358" s="2">
        <v>14</v>
      </c>
      <c r="Y1358" s="1" t="s">
        <v>1786</v>
      </c>
      <c r="Z1358" s="1" t="s">
        <v>841</v>
      </c>
      <c r="AA1358" s="2">
        <v>958495</v>
      </c>
    </row>
    <row r="1359" spans="22:27">
      <c r="V1359" s="7">
        <v>913250121</v>
      </c>
      <c r="W1359" s="1" t="s">
        <v>932</v>
      </c>
      <c r="X1359" s="2">
        <v>14</v>
      </c>
      <c r="Y1359" s="1" t="s">
        <v>1786</v>
      </c>
      <c r="Z1359" s="1" t="s">
        <v>848</v>
      </c>
      <c r="AA1359" s="2">
        <v>958495</v>
      </c>
    </row>
    <row r="1360" spans="22:27">
      <c r="V1360" s="7">
        <v>913250126</v>
      </c>
      <c r="W1360" s="1" t="s">
        <v>932</v>
      </c>
      <c r="X1360" s="2">
        <v>14</v>
      </c>
      <c r="Y1360" s="1" t="s">
        <v>1786</v>
      </c>
      <c r="Z1360" s="1" t="s">
        <v>853</v>
      </c>
      <c r="AA1360" s="2">
        <v>958495</v>
      </c>
    </row>
    <row r="1361" spans="22:27">
      <c r="V1361" s="7">
        <v>913250129</v>
      </c>
      <c r="W1361" s="1" t="s">
        <v>932</v>
      </c>
      <c r="X1361" s="2">
        <v>14</v>
      </c>
      <c r="Y1361" s="1" t="s">
        <v>1786</v>
      </c>
      <c r="Z1361" s="1" t="s">
        <v>856</v>
      </c>
      <c r="AA1361" s="2">
        <v>958495</v>
      </c>
    </row>
    <row r="1362" spans="22:27">
      <c r="V1362" s="7">
        <v>913250135</v>
      </c>
      <c r="W1362" s="1" t="s">
        <v>932</v>
      </c>
      <c r="X1362" s="2">
        <v>14</v>
      </c>
      <c r="Y1362" s="1" t="s">
        <v>1786</v>
      </c>
      <c r="Z1362" s="1" t="s">
        <v>862</v>
      </c>
      <c r="AA1362" s="2">
        <v>958495</v>
      </c>
    </row>
    <row r="1363" spans="22:27">
      <c r="V1363" s="7">
        <v>913250142</v>
      </c>
      <c r="W1363" s="1" t="s">
        <v>932</v>
      </c>
      <c r="X1363" s="2">
        <v>14</v>
      </c>
      <c r="Y1363" s="1" t="s">
        <v>1786</v>
      </c>
      <c r="Z1363" s="1" t="s">
        <v>868</v>
      </c>
      <c r="AA1363" s="2">
        <v>958495</v>
      </c>
    </row>
    <row r="1364" spans="22:27">
      <c r="V1364" s="7">
        <v>913180101</v>
      </c>
      <c r="W1364" s="1" t="s">
        <v>932</v>
      </c>
      <c r="X1364" s="2">
        <v>14</v>
      </c>
      <c r="Y1364" s="1" t="s">
        <v>1788</v>
      </c>
      <c r="Z1364" s="1" t="s">
        <v>1789</v>
      </c>
      <c r="AA1364" s="2">
        <v>958388</v>
      </c>
    </row>
    <row r="1365" spans="22:27">
      <c r="V1365" s="7">
        <v>913180104</v>
      </c>
      <c r="W1365" s="1" t="s">
        <v>932</v>
      </c>
      <c r="X1365" s="2">
        <v>14</v>
      </c>
      <c r="Y1365" s="1" t="s">
        <v>1788</v>
      </c>
      <c r="Z1365" s="1" t="s">
        <v>785</v>
      </c>
      <c r="AA1365" s="2">
        <v>958388</v>
      </c>
    </row>
    <row r="1366" spans="22:27">
      <c r="V1366" s="7">
        <v>913180110</v>
      </c>
      <c r="W1366" s="1" t="s">
        <v>932</v>
      </c>
      <c r="X1366" s="2">
        <v>14</v>
      </c>
      <c r="Y1366" s="1" t="s">
        <v>1788</v>
      </c>
      <c r="Z1366" s="1" t="s">
        <v>786</v>
      </c>
      <c r="AA1366" s="2">
        <v>958388</v>
      </c>
    </row>
    <row r="1367" spans="22:27">
      <c r="V1367" s="7">
        <v>913180202</v>
      </c>
      <c r="W1367" s="1" t="s">
        <v>932</v>
      </c>
      <c r="X1367" s="2">
        <v>14</v>
      </c>
      <c r="Y1367" s="1" t="s">
        <v>1788</v>
      </c>
      <c r="Z1367" s="1" t="s">
        <v>787</v>
      </c>
      <c r="AA1367" s="2">
        <v>958388</v>
      </c>
    </row>
    <row r="1368" spans="22:27">
      <c r="V1368" s="7">
        <v>913180203</v>
      </c>
      <c r="W1368" s="1" t="s">
        <v>932</v>
      </c>
      <c r="X1368" s="2">
        <v>14</v>
      </c>
      <c r="Y1368" s="1" t="s">
        <v>1788</v>
      </c>
      <c r="Z1368" s="1" t="s">
        <v>788</v>
      </c>
      <c r="AA1368" s="2">
        <v>958388</v>
      </c>
    </row>
    <row r="1369" spans="22:27">
      <c r="V1369" s="7">
        <v>913180204</v>
      </c>
      <c r="W1369" s="1" t="s">
        <v>932</v>
      </c>
      <c r="X1369" s="2">
        <v>14</v>
      </c>
      <c r="Y1369" s="1" t="s">
        <v>1788</v>
      </c>
      <c r="Z1369" s="1" t="s">
        <v>789</v>
      </c>
      <c r="AA1369" s="2">
        <v>958388</v>
      </c>
    </row>
    <row r="1370" spans="22:27">
      <c r="V1370" s="7">
        <v>913180209</v>
      </c>
      <c r="W1370" s="1" t="s">
        <v>932</v>
      </c>
      <c r="X1370" s="2">
        <v>14</v>
      </c>
      <c r="Y1370" s="1" t="s">
        <v>1788</v>
      </c>
      <c r="Z1370" s="1" t="s">
        <v>790</v>
      </c>
      <c r="AA1370" s="2">
        <v>958388</v>
      </c>
    </row>
    <row r="1371" spans="22:27">
      <c r="V1371" s="7">
        <v>913180210</v>
      </c>
      <c r="W1371" s="1" t="s">
        <v>932</v>
      </c>
      <c r="X1371" s="2">
        <v>14</v>
      </c>
      <c r="Y1371" s="1" t="s">
        <v>1788</v>
      </c>
      <c r="Z1371" s="1" t="s">
        <v>791</v>
      </c>
      <c r="AA1371" s="2">
        <v>958388</v>
      </c>
    </row>
    <row r="1372" spans="22:27">
      <c r="V1372" s="7">
        <v>913180211</v>
      </c>
      <c r="W1372" s="1" t="s">
        <v>932</v>
      </c>
      <c r="X1372" s="2">
        <v>14</v>
      </c>
      <c r="Y1372" s="1" t="s">
        <v>1788</v>
      </c>
      <c r="Z1372" s="1" t="s">
        <v>792</v>
      </c>
      <c r="AA1372" s="2">
        <v>958388</v>
      </c>
    </row>
    <row r="1373" spans="22:27">
      <c r="V1373" s="7">
        <v>913180212</v>
      </c>
      <c r="W1373" s="1" t="s">
        <v>932</v>
      </c>
      <c r="X1373" s="2">
        <v>14</v>
      </c>
      <c r="Y1373" s="1" t="s">
        <v>1788</v>
      </c>
      <c r="Z1373" s="1" t="s">
        <v>793</v>
      </c>
      <c r="AA1373" s="2">
        <v>958388</v>
      </c>
    </row>
    <row r="1374" spans="22:27">
      <c r="V1374" s="7">
        <v>913180302</v>
      </c>
      <c r="W1374" s="1" t="s">
        <v>932</v>
      </c>
      <c r="X1374" s="2">
        <v>14</v>
      </c>
      <c r="Y1374" s="1" t="s">
        <v>1788</v>
      </c>
      <c r="Z1374" s="1" t="s">
        <v>794</v>
      </c>
      <c r="AA1374" s="2">
        <v>958495</v>
      </c>
    </row>
    <row r="1375" spans="22:27">
      <c r="V1375" s="7">
        <v>913180304</v>
      </c>
      <c r="W1375" s="1" t="s">
        <v>932</v>
      </c>
      <c r="X1375" s="2">
        <v>14</v>
      </c>
      <c r="Y1375" s="1" t="s">
        <v>1788</v>
      </c>
      <c r="Z1375" s="1" t="s">
        <v>795</v>
      </c>
      <c r="AA1375" s="2">
        <v>958495</v>
      </c>
    </row>
    <row r="1376" spans="22:27">
      <c r="V1376" s="7">
        <v>913180305</v>
      </c>
      <c r="W1376" s="1" t="s">
        <v>932</v>
      </c>
      <c r="X1376" s="2">
        <v>14</v>
      </c>
      <c r="Y1376" s="1" t="s">
        <v>1788</v>
      </c>
      <c r="Z1376" s="1" t="s">
        <v>796</v>
      </c>
      <c r="AA1376" s="2">
        <v>958388</v>
      </c>
    </row>
    <row r="1377" spans="22:27">
      <c r="V1377" s="7">
        <v>913180403</v>
      </c>
      <c r="W1377" s="1" t="s">
        <v>932</v>
      </c>
      <c r="X1377" s="2">
        <v>14</v>
      </c>
      <c r="Y1377" s="1" t="s">
        <v>1788</v>
      </c>
      <c r="Z1377" s="1" t="s">
        <v>797</v>
      </c>
      <c r="AA1377" s="2">
        <v>958388</v>
      </c>
    </row>
    <row r="1378" spans="22:27">
      <c r="V1378" s="7">
        <v>913180404</v>
      </c>
      <c r="W1378" s="1" t="s">
        <v>932</v>
      </c>
      <c r="X1378" s="2">
        <v>14</v>
      </c>
      <c r="Y1378" s="1" t="s">
        <v>1788</v>
      </c>
      <c r="Z1378" s="1" t="s">
        <v>798</v>
      </c>
      <c r="AA1378" s="2">
        <v>958388</v>
      </c>
    </row>
    <row r="1379" spans="22:27">
      <c r="V1379" s="7">
        <v>913180405</v>
      </c>
      <c r="W1379" s="1" t="s">
        <v>932</v>
      </c>
      <c r="X1379" s="2">
        <v>14</v>
      </c>
      <c r="Y1379" s="1" t="s">
        <v>1788</v>
      </c>
      <c r="Z1379" s="1" t="s">
        <v>799</v>
      </c>
      <c r="AA1379" s="2">
        <v>958388</v>
      </c>
    </row>
    <row r="1380" spans="22:27">
      <c r="V1380" s="7">
        <v>913180501</v>
      </c>
      <c r="W1380" s="1" t="s">
        <v>932</v>
      </c>
      <c r="X1380" s="2">
        <v>14</v>
      </c>
      <c r="Y1380" s="1" t="s">
        <v>1788</v>
      </c>
      <c r="Z1380" s="1" t="s">
        <v>802</v>
      </c>
      <c r="AA1380" s="2">
        <v>958503</v>
      </c>
    </row>
    <row r="1381" spans="22:27">
      <c r="V1381" s="7">
        <v>913180601</v>
      </c>
      <c r="W1381" s="1" t="s">
        <v>932</v>
      </c>
      <c r="X1381" s="2">
        <v>14</v>
      </c>
      <c r="Y1381" s="1" t="s">
        <v>1788</v>
      </c>
      <c r="Z1381" s="1" t="s">
        <v>803</v>
      </c>
      <c r="AA1381" s="2">
        <v>958495</v>
      </c>
    </row>
    <row r="1382" spans="22:27">
      <c r="V1382" s="7">
        <v>913180701</v>
      </c>
      <c r="W1382" s="1" t="s">
        <v>932</v>
      </c>
      <c r="X1382" s="2">
        <v>14</v>
      </c>
      <c r="Y1382" s="1" t="s">
        <v>1788</v>
      </c>
      <c r="Z1382" s="1" t="s">
        <v>804</v>
      </c>
      <c r="AA1382" s="2">
        <v>958495</v>
      </c>
    </row>
    <row r="1383" spans="22:27">
      <c r="V1383" s="7">
        <v>913250114</v>
      </c>
      <c r="W1383" s="1" t="s">
        <v>932</v>
      </c>
      <c r="X1383" s="2">
        <v>14</v>
      </c>
      <c r="Y1383" s="1" t="s">
        <v>1788</v>
      </c>
      <c r="Z1383" s="1" t="s">
        <v>842</v>
      </c>
      <c r="AA1383" s="2">
        <v>958495</v>
      </c>
    </row>
    <row r="1384" spans="22:27">
      <c r="V1384" s="7">
        <v>913250115</v>
      </c>
      <c r="W1384" s="1" t="s">
        <v>932</v>
      </c>
      <c r="X1384" s="2">
        <v>14</v>
      </c>
      <c r="Y1384" s="1" t="s">
        <v>1788</v>
      </c>
      <c r="Z1384" s="1" t="s">
        <v>843</v>
      </c>
      <c r="AA1384" s="2">
        <v>958495</v>
      </c>
    </row>
    <row r="1385" spans="22:27">
      <c r="V1385" s="7">
        <v>913250122</v>
      </c>
      <c r="W1385" s="1" t="s">
        <v>932</v>
      </c>
      <c r="X1385" s="2">
        <v>14</v>
      </c>
      <c r="Y1385" s="1" t="s">
        <v>1788</v>
      </c>
      <c r="Z1385" s="1" t="s">
        <v>849</v>
      </c>
      <c r="AA1385" s="2">
        <v>958388</v>
      </c>
    </row>
    <row r="1386" spans="22:27">
      <c r="V1386" s="7">
        <v>913250127</v>
      </c>
      <c r="W1386" s="1" t="s">
        <v>932</v>
      </c>
      <c r="X1386" s="2">
        <v>14</v>
      </c>
      <c r="Y1386" s="1" t="s">
        <v>1788</v>
      </c>
      <c r="Z1386" s="1" t="s">
        <v>854</v>
      </c>
      <c r="AA1386" s="2">
        <v>958388</v>
      </c>
    </row>
    <row r="1387" spans="22:27">
      <c r="V1387" s="7">
        <v>913250130</v>
      </c>
      <c r="W1387" s="1" t="s">
        <v>932</v>
      </c>
      <c r="X1387" s="2">
        <v>14</v>
      </c>
      <c r="Y1387" s="1" t="s">
        <v>1788</v>
      </c>
      <c r="Z1387" s="1" t="s">
        <v>857</v>
      </c>
      <c r="AA1387" s="2">
        <v>958523</v>
      </c>
    </row>
    <row r="1388" spans="22:27">
      <c r="V1388" s="7">
        <v>913250136</v>
      </c>
      <c r="W1388" s="1" t="s">
        <v>932</v>
      </c>
      <c r="X1388" s="2">
        <v>14</v>
      </c>
      <c r="Y1388" s="1" t="s">
        <v>1788</v>
      </c>
      <c r="Z1388" s="1" t="s">
        <v>863</v>
      </c>
      <c r="AA1388" s="2">
        <v>958426</v>
      </c>
    </row>
    <row r="1389" spans="22:27">
      <c r="V1389" s="7">
        <v>913250143</v>
      </c>
      <c r="W1389" s="1" t="s">
        <v>932</v>
      </c>
      <c r="X1389" s="2">
        <v>14</v>
      </c>
      <c r="Y1389" s="1" t="s">
        <v>1788</v>
      </c>
      <c r="Z1389" s="1" t="s">
        <v>869</v>
      </c>
      <c r="AA1389" s="2">
        <v>958409</v>
      </c>
    </row>
    <row r="1390" spans="22:27">
      <c r="V1390" s="7">
        <v>913200201</v>
      </c>
      <c r="W1390" s="1" t="s">
        <v>932</v>
      </c>
      <c r="X1390" s="2">
        <v>14</v>
      </c>
      <c r="Y1390" s="1" t="s">
        <v>1790</v>
      </c>
      <c r="Z1390" s="1" t="s">
        <v>1791</v>
      </c>
      <c r="AA1390" s="2">
        <v>958621</v>
      </c>
    </row>
    <row r="1391" spans="22:27">
      <c r="V1391" s="7">
        <v>913200301</v>
      </c>
      <c r="W1391" s="1" t="s">
        <v>932</v>
      </c>
      <c r="X1391" s="2">
        <v>14</v>
      </c>
      <c r="Y1391" s="1" t="s">
        <v>1790</v>
      </c>
      <c r="Z1391" s="1" t="s">
        <v>805</v>
      </c>
      <c r="AA1391" s="2">
        <v>958621</v>
      </c>
    </row>
    <row r="1392" spans="22:27">
      <c r="V1392" s="7">
        <v>913200401</v>
      </c>
      <c r="W1392" s="1" t="s">
        <v>932</v>
      </c>
      <c r="X1392" s="2">
        <v>14</v>
      </c>
      <c r="Y1392" s="1" t="s">
        <v>1790</v>
      </c>
      <c r="Z1392" s="1" t="s">
        <v>806</v>
      </c>
      <c r="AA1392" s="2">
        <v>958621</v>
      </c>
    </row>
    <row r="1393" spans="22:27">
      <c r="V1393" s="7">
        <v>913200402</v>
      </c>
      <c r="W1393" s="1" t="s">
        <v>932</v>
      </c>
      <c r="X1393" s="2">
        <v>14</v>
      </c>
      <c r="Y1393" s="1" t="s">
        <v>1790</v>
      </c>
      <c r="Z1393" s="1" t="s">
        <v>807</v>
      </c>
      <c r="AA1393" s="2">
        <v>958621</v>
      </c>
    </row>
    <row r="1394" spans="22:27">
      <c r="V1394" s="7">
        <v>913200403</v>
      </c>
      <c r="W1394" s="1" t="s">
        <v>932</v>
      </c>
      <c r="X1394" s="2">
        <v>14</v>
      </c>
      <c r="Y1394" s="1" t="s">
        <v>1790</v>
      </c>
      <c r="Z1394" s="1" t="s">
        <v>808</v>
      </c>
      <c r="AA1394" s="2">
        <v>958621</v>
      </c>
    </row>
    <row r="1395" spans="22:27">
      <c r="V1395" s="7">
        <v>913200404</v>
      </c>
      <c r="W1395" s="1" t="s">
        <v>932</v>
      </c>
      <c r="X1395" s="2">
        <v>14</v>
      </c>
      <c r="Y1395" s="1" t="s">
        <v>1790</v>
      </c>
      <c r="Z1395" s="1" t="s">
        <v>809</v>
      </c>
      <c r="AA1395" s="2">
        <v>958621</v>
      </c>
    </row>
    <row r="1396" spans="22:27">
      <c r="V1396" s="7">
        <v>913200405</v>
      </c>
      <c r="W1396" s="1" t="s">
        <v>932</v>
      </c>
      <c r="X1396" s="2">
        <v>14</v>
      </c>
      <c r="Y1396" s="1" t="s">
        <v>1790</v>
      </c>
      <c r="Z1396" s="1" t="s">
        <v>810</v>
      </c>
      <c r="AA1396" s="2">
        <v>958621</v>
      </c>
    </row>
    <row r="1397" spans="22:27">
      <c r="V1397" s="7">
        <v>913200406</v>
      </c>
      <c r="W1397" s="1" t="s">
        <v>932</v>
      </c>
      <c r="X1397" s="2">
        <v>14</v>
      </c>
      <c r="Y1397" s="1" t="s">
        <v>1790</v>
      </c>
      <c r="Z1397" s="1" t="s">
        <v>811</v>
      </c>
      <c r="AA1397" s="2">
        <v>958621</v>
      </c>
    </row>
    <row r="1398" spans="22:27">
      <c r="V1398" s="7">
        <v>913200501</v>
      </c>
      <c r="W1398" s="1" t="s">
        <v>932</v>
      </c>
      <c r="X1398" s="2">
        <v>14</v>
      </c>
      <c r="Y1398" s="1" t="s">
        <v>1790</v>
      </c>
      <c r="Z1398" s="1" t="s">
        <v>812</v>
      </c>
      <c r="AA1398" s="2">
        <v>958621</v>
      </c>
    </row>
    <row r="1399" spans="22:27">
      <c r="V1399" s="7">
        <v>913200601</v>
      </c>
      <c r="W1399" s="1" t="s">
        <v>932</v>
      </c>
      <c r="X1399" s="2">
        <v>14</v>
      </c>
      <c r="Y1399" s="1" t="s">
        <v>1790</v>
      </c>
      <c r="Z1399" s="1" t="s">
        <v>813</v>
      </c>
      <c r="AA1399" s="2">
        <v>958621</v>
      </c>
    </row>
    <row r="1400" spans="22:27">
      <c r="V1400" s="7">
        <v>913200801</v>
      </c>
      <c r="W1400" s="1" t="s">
        <v>932</v>
      </c>
      <c r="X1400" s="2">
        <v>14</v>
      </c>
      <c r="Y1400" s="1" t="s">
        <v>1790</v>
      </c>
      <c r="Z1400" s="1" t="s">
        <v>814</v>
      </c>
      <c r="AA1400" s="2">
        <v>958621</v>
      </c>
    </row>
    <row r="1401" spans="22:27">
      <c r="V1401" s="7">
        <v>913200901</v>
      </c>
      <c r="W1401" s="1" t="s">
        <v>932</v>
      </c>
      <c r="X1401" s="2">
        <v>14</v>
      </c>
      <c r="Y1401" s="1" t="s">
        <v>1790</v>
      </c>
      <c r="Z1401" s="1" t="s">
        <v>815</v>
      </c>
      <c r="AA1401" s="2">
        <v>958621</v>
      </c>
    </row>
    <row r="1402" spans="22:27">
      <c r="V1402" s="7">
        <v>913201203</v>
      </c>
      <c r="W1402" s="1" t="s">
        <v>932</v>
      </c>
      <c r="X1402" s="2">
        <v>14</v>
      </c>
      <c r="Y1402" s="1" t="s">
        <v>1790</v>
      </c>
      <c r="Z1402" s="1" t="s">
        <v>816</v>
      </c>
      <c r="AA1402" s="2">
        <v>958621</v>
      </c>
    </row>
    <row r="1403" spans="22:27">
      <c r="V1403" s="7">
        <v>913201301</v>
      </c>
      <c r="W1403" s="1" t="s">
        <v>932</v>
      </c>
      <c r="X1403" s="2">
        <v>14</v>
      </c>
      <c r="Y1403" s="1" t="s">
        <v>1790</v>
      </c>
      <c r="Z1403" s="1" t="s">
        <v>817</v>
      </c>
      <c r="AA1403" s="2">
        <v>958621</v>
      </c>
    </row>
    <row r="1404" spans="22:27">
      <c r="V1404" s="7">
        <v>913201401</v>
      </c>
      <c r="W1404" s="1" t="s">
        <v>932</v>
      </c>
      <c r="X1404" s="2">
        <v>14</v>
      </c>
      <c r="Y1404" s="1" t="s">
        <v>1790</v>
      </c>
      <c r="Z1404" s="1" t="s">
        <v>818</v>
      </c>
      <c r="AA1404" s="2">
        <v>958621</v>
      </c>
    </row>
    <row r="1405" spans="22:27">
      <c r="V1405" s="7">
        <v>913201501</v>
      </c>
      <c r="W1405" s="1" t="s">
        <v>932</v>
      </c>
      <c r="X1405" s="2">
        <v>14</v>
      </c>
      <c r="Y1405" s="1" t="s">
        <v>1790</v>
      </c>
      <c r="Z1405" s="1" t="s">
        <v>819</v>
      </c>
      <c r="AA1405" s="2">
        <v>958621</v>
      </c>
    </row>
    <row r="1406" spans="22:27">
      <c r="V1406" s="7">
        <v>913210201</v>
      </c>
      <c r="W1406" s="1" t="s">
        <v>932</v>
      </c>
      <c r="X1406" s="2">
        <v>14</v>
      </c>
      <c r="Y1406" s="1" t="s">
        <v>1790</v>
      </c>
      <c r="Z1406" s="1" t="s">
        <v>820</v>
      </c>
      <c r="AA1406" s="2">
        <v>958637</v>
      </c>
    </row>
    <row r="1407" spans="22:27">
      <c r="V1407" s="7">
        <v>913210301</v>
      </c>
      <c r="W1407" s="1" t="s">
        <v>932</v>
      </c>
      <c r="X1407" s="2">
        <v>14</v>
      </c>
      <c r="Y1407" s="1" t="s">
        <v>1790</v>
      </c>
      <c r="Z1407" s="1" t="s">
        <v>821</v>
      </c>
      <c r="AA1407" s="2">
        <v>958637</v>
      </c>
    </row>
    <row r="1408" spans="22:27">
      <c r="V1408" s="7">
        <v>913210401</v>
      </c>
      <c r="W1408" s="1" t="s">
        <v>932</v>
      </c>
      <c r="X1408" s="2">
        <v>14</v>
      </c>
      <c r="Y1408" s="1" t="s">
        <v>1790</v>
      </c>
      <c r="Z1408" s="1" t="s">
        <v>822</v>
      </c>
      <c r="AA1408" s="2">
        <v>958637</v>
      </c>
    </row>
    <row r="1409" spans="22:27">
      <c r="V1409" s="7">
        <v>913210501</v>
      </c>
      <c r="W1409" s="1" t="s">
        <v>932</v>
      </c>
      <c r="X1409" s="2">
        <v>14</v>
      </c>
      <c r="Y1409" s="1" t="s">
        <v>1790</v>
      </c>
      <c r="Z1409" s="1" t="s">
        <v>823</v>
      </c>
      <c r="AA1409" s="2">
        <v>958637</v>
      </c>
    </row>
    <row r="1410" spans="22:27">
      <c r="V1410" s="7">
        <v>913220106</v>
      </c>
      <c r="W1410" s="1" t="s">
        <v>932</v>
      </c>
      <c r="X1410" s="2">
        <v>14</v>
      </c>
      <c r="Y1410" s="1" t="s">
        <v>1790</v>
      </c>
      <c r="Z1410" s="1" t="s">
        <v>824</v>
      </c>
      <c r="AA1410" s="2">
        <v>958657</v>
      </c>
    </row>
    <row r="1411" spans="22:27">
      <c r="V1411" s="7">
        <v>913230201</v>
      </c>
      <c r="W1411" s="1" t="s">
        <v>932</v>
      </c>
      <c r="X1411" s="2">
        <v>14</v>
      </c>
      <c r="Y1411" s="1" t="s">
        <v>1790</v>
      </c>
      <c r="Z1411" s="1" t="s">
        <v>825</v>
      </c>
      <c r="AA1411" s="2">
        <v>958690</v>
      </c>
    </row>
    <row r="1412" spans="22:27">
      <c r="V1412" s="7">
        <v>913230301</v>
      </c>
      <c r="W1412" s="1" t="s">
        <v>932</v>
      </c>
      <c r="X1412" s="2">
        <v>14</v>
      </c>
      <c r="Y1412" s="1" t="s">
        <v>1790</v>
      </c>
      <c r="Z1412" s="1" t="s">
        <v>826</v>
      </c>
      <c r="AA1412" s="2">
        <v>958564</v>
      </c>
    </row>
    <row r="1413" spans="22:27">
      <c r="V1413" s="7">
        <v>913230401</v>
      </c>
      <c r="W1413" s="1" t="s">
        <v>932</v>
      </c>
      <c r="X1413" s="2">
        <v>14</v>
      </c>
      <c r="Y1413" s="1" t="s">
        <v>1790</v>
      </c>
      <c r="Z1413" s="1" t="s">
        <v>827</v>
      </c>
      <c r="AA1413" s="2">
        <v>958448</v>
      </c>
    </row>
    <row r="1414" spans="22:27">
      <c r="V1414" s="7">
        <v>913230501</v>
      </c>
      <c r="W1414" s="1" t="s">
        <v>932</v>
      </c>
      <c r="X1414" s="2">
        <v>14</v>
      </c>
      <c r="Y1414" s="1" t="s">
        <v>1790</v>
      </c>
      <c r="Z1414" s="1" t="s">
        <v>828</v>
      </c>
      <c r="AA1414" s="2">
        <v>958442</v>
      </c>
    </row>
    <row r="1415" spans="22:27">
      <c r="V1415" s="7">
        <v>913230601</v>
      </c>
      <c r="W1415" s="1" t="s">
        <v>932</v>
      </c>
      <c r="X1415" s="2">
        <v>14</v>
      </c>
      <c r="Y1415" s="1" t="s">
        <v>1790</v>
      </c>
      <c r="Z1415" s="1" t="s">
        <v>829</v>
      </c>
      <c r="AA1415" s="2">
        <v>958567</v>
      </c>
    </row>
    <row r="1416" spans="22:27">
      <c r="V1416" s="7">
        <v>913240101</v>
      </c>
      <c r="W1416" s="1" t="s">
        <v>932</v>
      </c>
      <c r="X1416" s="2">
        <v>14</v>
      </c>
      <c r="Y1416" s="1" t="s">
        <v>1790</v>
      </c>
      <c r="Z1416" s="1" t="s">
        <v>830</v>
      </c>
      <c r="AA1416" s="2">
        <v>958511</v>
      </c>
    </row>
    <row r="1417" spans="22:27">
      <c r="V1417" s="7">
        <v>913250116</v>
      </c>
      <c r="W1417" s="1" t="s">
        <v>932</v>
      </c>
      <c r="X1417" s="2">
        <v>14</v>
      </c>
      <c r="Y1417" s="1" t="s">
        <v>1790</v>
      </c>
      <c r="Z1417" s="1" t="s">
        <v>844</v>
      </c>
      <c r="AA1417" s="2">
        <v>958621</v>
      </c>
    </row>
    <row r="1418" spans="22:27">
      <c r="V1418" s="7">
        <v>913250117</v>
      </c>
      <c r="W1418" s="1" t="s">
        <v>932</v>
      </c>
      <c r="X1418" s="2">
        <v>14</v>
      </c>
      <c r="Y1418" s="1" t="s">
        <v>1790</v>
      </c>
      <c r="Z1418" s="1" t="s">
        <v>1792</v>
      </c>
      <c r="AA1418" s="2">
        <v>958511</v>
      </c>
    </row>
    <row r="1419" spans="22:27">
      <c r="V1419" s="7">
        <v>913250123</v>
      </c>
      <c r="W1419" s="1" t="s">
        <v>932</v>
      </c>
      <c r="X1419" s="2">
        <v>14</v>
      </c>
      <c r="Y1419" s="1" t="s">
        <v>1790</v>
      </c>
      <c r="Z1419" s="1" t="s">
        <v>850</v>
      </c>
      <c r="AA1419" s="2">
        <v>958637</v>
      </c>
    </row>
    <row r="1420" spans="22:27">
      <c r="V1420" s="7">
        <v>913250124</v>
      </c>
      <c r="W1420" s="1" t="s">
        <v>932</v>
      </c>
      <c r="X1420" s="2">
        <v>14</v>
      </c>
      <c r="Y1420" s="1" t="s">
        <v>1790</v>
      </c>
      <c r="Z1420" s="1" t="s">
        <v>851</v>
      </c>
      <c r="AA1420" s="2">
        <v>958637</v>
      </c>
    </row>
    <row r="1421" spans="22:27">
      <c r="V1421" s="7">
        <v>913250125</v>
      </c>
      <c r="W1421" s="1" t="s">
        <v>932</v>
      </c>
      <c r="X1421" s="2">
        <v>14</v>
      </c>
      <c r="Y1421" s="1" t="s">
        <v>1790</v>
      </c>
      <c r="Z1421" s="1" t="s">
        <v>852</v>
      </c>
      <c r="AA1421" s="2">
        <v>958621</v>
      </c>
    </row>
    <row r="1422" spans="22:27">
      <c r="V1422" s="7">
        <v>913250128</v>
      </c>
      <c r="W1422" s="1" t="s">
        <v>932</v>
      </c>
      <c r="X1422" s="2">
        <v>14</v>
      </c>
      <c r="Y1422" s="1" t="s">
        <v>1790</v>
      </c>
      <c r="Z1422" s="1" t="s">
        <v>855</v>
      </c>
      <c r="AA1422" s="2">
        <v>958637</v>
      </c>
    </row>
    <row r="1423" spans="22:27">
      <c r="V1423" s="7">
        <v>913250131</v>
      </c>
      <c r="W1423" s="1" t="s">
        <v>932</v>
      </c>
      <c r="X1423" s="2">
        <v>14</v>
      </c>
      <c r="Y1423" s="1" t="s">
        <v>1790</v>
      </c>
      <c r="Z1423" s="1" t="s">
        <v>858</v>
      </c>
      <c r="AA1423" s="2">
        <v>958637</v>
      </c>
    </row>
    <row r="1424" spans="22:27">
      <c r="V1424" s="7">
        <v>913250137</v>
      </c>
      <c r="W1424" s="1" t="s">
        <v>932</v>
      </c>
      <c r="X1424" s="2">
        <v>14</v>
      </c>
      <c r="Y1424" s="1" t="s">
        <v>1790</v>
      </c>
      <c r="Z1424" s="1" t="s">
        <v>864</v>
      </c>
      <c r="AA1424" s="2">
        <v>958674</v>
      </c>
    </row>
    <row r="1425" spans="22:27">
      <c r="V1425" s="7">
        <v>913250144</v>
      </c>
      <c r="W1425" s="1" t="s">
        <v>932</v>
      </c>
      <c r="X1425" s="2">
        <v>14</v>
      </c>
      <c r="Y1425" s="1" t="s">
        <v>1790</v>
      </c>
      <c r="Z1425" s="1" t="s">
        <v>870</v>
      </c>
      <c r="AA1425" s="2">
        <v>958657</v>
      </c>
    </row>
    <row r="1426" spans="22:27">
      <c r="V1426" s="7">
        <v>913250104</v>
      </c>
      <c r="W1426" s="1" t="s">
        <v>932</v>
      </c>
      <c r="X1426" s="2">
        <v>14</v>
      </c>
      <c r="Y1426" s="1" t="s">
        <v>1793</v>
      </c>
      <c r="Z1426" s="1" t="s">
        <v>833</v>
      </c>
      <c r="AA1426" s="2">
        <v>958370</v>
      </c>
    </row>
    <row r="1427" spans="22:27">
      <c r="V1427" s="18">
        <v>411090501</v>
      </c>
      <c r="W1427" s="19" t="s">
        <v>177</v>
      </c>
      <c r="X1427" s="20">
        <v>9</v>
      </c>
      <c r="Y1427" s="19" t="s">
        <v>1692</v>
      </c>
      <c r="Z1427" s="19" t="s">
        <v>429</v>
      </c>
      <c r="AA1427" s="20">
        <v>958792</v>
      </c>
    </row>
    <row r="1428" spans="22:27">
      <c r="V1428" s="20">
        <v>409010501</v>
      </c>
      <c r="W1428" s="19" t="s">
        <v>177</v>
      </c>
      <c r="X1428" s="20">
        <v>9</v>
      </c>
      <c r="Y1428" s="19" t="s">
        <v>1657</v>
      </c>
      <c r="Z1428" s="19" t="s">
        <v>24</v>
      </c>
      <c r="AA1428" s="20">
        <v>958737</v>
      </c>
    </row>
    <row r="1429" spans="22:27">
      <c r="V1429" s="20">
        <v>409030323</v>
      </c>
      <c r="W1429" s="19" t="s">
        <v>177</v>
      </c>
      <c r="X1429" s="20">
        <v>10</v>
      </c>
      <c r="Y1429" s="19" t="s">
        <v>1698</v>
      </c>
      <c r="Z1429" s="19" t="s">
        <v>395</v>
      </c>
      <c r="AA1429" s="20">
        <v>958809</v>
      </c>
    </row>
    <row r="1430" spans="22:27">
      <c r="V1430" s="20">
        <v>409041011</v>
      </c>
      <c r="W1430" s="19" t="s">
        <v>177</v>
      </c>
      <c r="X1430" s="20">
        <v>9</v>
      </c>
      <c r="Y1430" s="19" t="s">
        <v>1723</v>
      </c>
      <c r="Z1430" s="19" t="s">
        <v>946</v>
      </c>
      <c r="AA1430" s="20">
        <v>958768</v>
      </c>
    </row>
    <row r="1431" spans="22:27">
      <c r="V1431" s="20">
        <v>497000002</v>
      </c>
      <c r="W1431" s="19" t="s">
        <v>177</v>
      </c>
      <c r="X1431" s="20">
        <v>9</v>
      </c>
      <c r="Y1431" s="19" t="s">
        <v>1660</v>
      </c>
      <c r="Z1431" s="19" t="s">
        <v>409</v>
      </c>
      <c r="AA1431" s="20">
        <v>958744</v>
      </c>
    </row>
    <row r="1432" spans="22:27">
      <c r="V1432" s="20">
        <v>801120211</v>
      </c>
      <c r="W1432" s="19" t="s">
        <v>21</v>
      </c>
      <c r="X1432" s="19"/>
      <c r="Y1432" s="19"/>
      <c r="Z1432" s="19" t="s">
        <v>1490</v>
      </c>
      <c r="AA1432" s="20">
        <v>959929</v>
      </c>
    </row>
    <row r="1433" spans="22:27">
      <c r="V1433" s="20">
        <v>497000096</v>
      </c>
      <c r="W1433" s="19" t="s">
        <v>1491</v>
      </c>
      <c r="X1433" s="19"/>
      <c r="Y1433" s="19"/>
      <c r="Z1433" s="19" t="s">
        <v>405</v>
      </c>
      <c r="AA1433" s="20">
        <v>958832</v>
      </c>
    </row>
    <row r="1434" spans="22:27">
      <c r="V1434" s="20">
        <v>509020102</v>
      </c>
      <c r="W1434" s="19" t="s">
        <v>1491</v>
      </c>
      <c r="X1434" s="19"/>
      <c r="Y1434" s="19"/>
      <c r="Z1434" s="19" t="s">
        <v>1488</v>
      </c>
      <c r="AA1434" s="20">
        <v>958833</v>
      </c>
    </row>
    <row r="1435" spans="22:27">
      <c r="V1435" s="20">
        <v>497000031</v>
      </c>
      <c r="W1435" s="19" t="s">
        <v>1491</v>
      </c>
      <c r="X1435" s="19"/>
      <c r="Y1435" s="19"/>
      <c r="Z1435" s="19" t="s">
        <v>386</v>
      </c>
      <c r="AA1435" s="20">
        <v>958912</v>
      </c>
    </row>
    <row r="1436" spans="22:27">
      <c r="V1436" s="20">
        <v>497000098</v>
      </c>
      <c r="W1436" s="19" t="s">
        <v>1491</v>
      </c>
      <c r="X1436" s="19"/>
      <c r="Y1436" s="19"/>
      <c r="Z1436" s="19" t="s">
        <v>389</v>
      </c>
      <c r="AA1436" s="20">
        <v>958882</v>
      </c>
    </row>
    <row r="1437" spans="22:27">
      <c r="V1437" s="20">
        <v>410030705</v>
      </c>
      <c r="W1437" s="19" t="s">
        <v>1491</v>
      </c>
      <c r="X1437" s="19"/>
      <c r="Y1437" s="19"/>
      <c r="Z1437" s="19" t="s">
        <v>367</v>
      </c>
      <c r="AA1437" s="20">
        <v>958941</v>
      </c>
    </row>
    <row r="1438" spans="22:27">
      <c r="V1438" s="20">
        <v>497000099</v>
      </c>
      <c r="W1438" s="19" t="s">
        <v>1491</v>
      </c>
      <c r="X1438" s="19"/>
      <c r="Y1438" s="19"/>
      <c r="Z1438" s="19" t="s">
        <v>373</v>
      </c>
      <c r="AA1438" s="20">
        <v>958969</v>
      </c>
    </row>
    <row r="1439" spans="22:27">
      <c r="V1439" s="20">
        <v>497000039</v>
      </c>
      <c r="W1439" s="19" t="s">
        <v>1491</v>
      </c>
      <c r="X1439" s="19"/>
      <c r="Y1439" s="19"/>
      <c r="Z1439" s="19" t="s">
        <v>1429</v>
      </c>
      <c r="AA1439" s="20">
        <v>958770</v>
      </c>
    </row>
    <row r="1440" spans="22:27">
      <c r="V1440" s="20">
        <v>509070201</v>
      </c>
      <c r="W1440" s="19" t="s">
        <v>1491</v>
      </c>
      <c r="X1440" s="19"/>
      <c r="Y1440" s="19"/>
      <c r="Z1440" s="19" t="s">
        <v>1492</v>
      </c>
      <c r="AA1440" s="20">
        <v>958785</v>
      </c>
    </row>
    <row r="1441" spans="22:27">
      <c r="V1441" s="20">
        <v>511040117</v>
      </c>
      <c r="W1441" s="19" t="s">
        <v>1491</v>
      </c>
      <c r="X1441" s="19"/>
      <c r="Y1441" s="19"/>
      <c r="Z1441" s="19" t="s">
        <v>1493</v>
      </c>
      <c r="AA1441" s="20">
        <v>958840</v>
      </c>
    </row>
    <row r="1442" spans="22:27">
      <c r="V1442" s="20">
        <v>211060802</v>
      </c>
      <c r="W1442" s="19" t="s">
        <v>270</v>
      </c>
      <c r="X1442" s="19"/>
      <c r="Y1442" s="19"/>
      <c r="Z1442" s="19" t="s">
        <v>1075</v>
      </c>
      <c r="AA1442" s="20">
        <v>959430</v>
      </c>
    </row>
    <row r="1443" spans="22:27">
      <c r="V1443" s="20">
        <v>410020111</v>
      </c>
      <c r="W1443" s="19" t="s">
        <v>177</v>
      </c>
      <c r="X1443" s="19"/>
      <c r="Y1443" s="19"/>
      <c r="Z1443" s="19" t="s">
        <v>402</v>
      </c>
      <c r="AA1443" s="20">
        <v>958826</v>
      </c>
    </row>
    <row r="1444" spans="22:27">
      <c r="V1444" s="20">
        <v>410010113</v>
      </c>
      <c r="W1444" s="19" t="s">
        <v>177</v>
      </c>
      <c r="X1444" s="19"/>
      <c r="Y1444" s="19"/>
      <c r="Z1444" s="19" t="s">
        <v>400</v>
      </c>
      <c r="AA1444" s="20">
        <v>958819</v>
      </c>
    </row>
    <row r="1445" spans="22:27">
      <c r="V1445" s="20">
        <v>497000094</v>
      </c>
      <c r="W1445" s="19" t="s">
        <v>177</v>
      </c>
      <c r="X1445" s="19"/>
      <c r="Y1445" s="19"/>
      <c r="Z1445" s="19" t="s">
        <v>393</v>
      </c>
      <c r="AA1445" s="20">
        <v>958798</v>
      </c>
    </row>
    <row r="1446" spans="22:27">
      <c r="V1446" s="20">
        <v>409041101</v>
      </c>
      <c r="W1446" s="19" t="s">
        <v>177</v>
      </c>
      <c r="X1446" s="19"/>
      <c r="Y1446" s="19"/>
      <c r="Z1446" s="19" t="s">
        <v>383</v>
      </c>
      <c r="AA1446" s="20">
        <v>958866</v>
      </c>
    </row>
    <row r="1447" spans="22:27">
      <c r="V1447" s="20">
        <v>497000076</v>
      </c>
      <c r="W1447" s="19" t="s">
        <v>177</v>
      </c>
      <c r="X1447" s="19"/>
      <c r="Y1447" s="19"/>
      <c r="Z1447" s="19" t="s">
        <v>379</v>
      </c>
      <c r="AA1447" s="20">
        <v>958858</v>
      </c>
    </row>
    <row r="1448" spans="22:27">
      <c r="V1448" s="20">
        <v>411080301</v>
      </c>
      <c r="W1448" s="19" t="s">
        <v>177</v>
      </c>
      <c r="X1448" s="19"/>
      <c r="Y1448" s="19"/>
      <c r="Z1448" s="19" t="s">
        <v>390</v>
      </c>
      <c r="AA1448" s="20">
        <v>958885</v>
      </c>
    </row>
    <row r="1449" spans="22:27">
      <c r="V1449" s="20">
        <v>411120111</v>
      </c>
      <c r="W1449" s="19" t="s">
        <v>177</v>
      </c>
      <c r="X1449" s="19"/>
      <c r="Y1449" s="19"/>
      <c r="Z1449" s="19" t="s">
        <v>363</v>
      </c>
      <c r="AA1449" s="20">
        <v>958929</v>
      </c>
    </row>
    <row r="1450" spans="22:27">
      <c r="V1450" s="20">
        <v>497000107</v>
      </c>
      <c r="W1450" s="19" t="s">
        <v>177</v>
      </c>
      <c r="X1450" s="19"/>
      <c r="Y1450" s="19"/>
      <c r="Z1450" s="19" t="s">
        <v>371</v>
      </c>
      <c r="AA1450" s="20">
        <v>958960</v>
      </c>
    </row>
    <row r="1451" spans="22:27">
      <c r="V1451" s="20">
        <v>497000106</v>
      </c>
      <c r="W1451" s="19" t="s">
        <v>177</v>
      </c>
      <c r="X1451" s="19"/>
      <c r="Y1451" s="19"/>
      <c r="Z1451" s="19" t="s">
        <v>368</v>
      </c>
      <c r="AA1451" s="20">
        <v>958945</v>
      </c>
    </row>
    <row r="1452" spans="22:27">
      <c r="V1452" s="20">
        <v>411030108</v>
      </c>
      <c r="W1452" s="19" t="s">
        <v>177</v>
      </c>
      <c r="X1452" s="19"/>
      <c r="Y1452" s="19"/>
      <c r="Z1452" s="19" t="s">
        <v>1425</v>
      </c>
      <c r="AA1452" s="20">
        <v>958919</v>
      </c>
    </row>
    <row r="1453" spans="22:27">
      <c r="V1453" s="20">
        <v>409041015</v>
      </c>
      <c r="W1453" s="19" t="s">
        <v>177</v>
      </c>
      <c r="X1453" s="19"/>
      <c r="Y1453" s="19"/>
      <c r="Z1453" s="19" t="s">
        <v>414</v>
      </c>
      <c r="AA1453" s="20">
        <v>958752</v>
      </c>
    </row>
    <row r="1454" spans="22:27">
      <c r="V1454" s="7">
        <v>497000025</v>
      </c>
      <c r="W1454" s="41" t="s">
        <v>177</v>
      </c>
      <c r="X1454" s="21"/>
      <c r="Y1454" s="21"/>
      <c r="Z1454" s="21" t="s">
        <v>2512</v>
      </c>
      <c r="AA1454" s="2">
        <v>958825</v>
      </c>
    </row>
    <row r="1455" spans="22:27">
      <c r="V1455" s="7">
        <v>409041040</v>
      </c>
      <c r="W1455" s="41" t="s">
        <v>177</v>
      </c>
      <c r="X1455" s="21"/>
      <c r="Y1455" s="21"/>
      <c r="Z1455" s="21" t="s">
        <v>2471</v>
      </c>
      <c r="AA1455" s="2">
        <v>958758</v>
      </c>
    </row>
    <row r="1456" spans="22:27">
      <c r="V1456" s="7">
        <v>408010110</v>
      </c>
      <c r="W1456" s="41" t="s">
        <v>177</v>
      </c>
      <c r="X1456" s="21"/>
      <c r="Y1456" s="21"/>
      <c r="Z1456" s="21" t="s">
        <v>2628</v>
      </c>
      <c r="AA1456" s="2">
        <v>958764</v>
      </c>
    </row>
    <row r="1457" spans="22:27">
      <c r="V1457" s="7">
        <v>409040510</v>
      </c>
      <c r="W1457" s="41" t="s">
        <v>177</v>
      </c>
      <c r="X1457" s="21"/>
      <c r="Y1457" s="21"/>
      <c r="Z1457" s="21" t="s">
        <v>2052</v>
      </c>
      <c r="AA1457" s="2">
        <v>958908</v>
      </c>
    </row>
    <row r="1458" spans="22:27">
      <c r="V1458" s="7">
        <v>497000053</v>
      </c>
      <c r="W1458" s="41" t="s">
        <v>177</v>
      </c>
      <c r="X1458" s="21"/>
      <c r="Y1458" s="21"/>
      <c r="Z1458" s="21" t="s">
        <v>2427</v>
      </c>
      <c r="AA1458" s="2">
        <v>958768</v>
      </c>
    </row>
    <row r="1459" spans="22:27">
      <c r="V1459" s="7">
        <v>409040118</v>
      </c>
      <c r="W1459" s="41" t="s">
        <v>177</v>
      </c>
      <c r="X1459" s="21"/>
      <c r="Y1459" s="21"/>
      <c r="Z1459" s="21" t="s">
        <v>2667</v>
      </c>
      <c r="AA1459" s="2">
        <v>958757</v>
      </c>
    </row>
    <row r="1460" spans="22:27">
      <c r="V1460" s="7">
        <v>409041002</v>
      </c>
      <c r="W1460" s="41" t="s">
        <v>177</v>
      </c>
      <c r="X1460" s="21"/>
      <c r="Y1460" s="21"/>
      <c r="Z1460" s="21" t="s">
        <v>1927</v>
      </c>
      <c r="AA1460" s="2">
        <v>958763</v>
      </c>
    </row>
    <row r="1461" spans="22:27">
      <c r="V1461" s="7">
        <v>411160101</v>
      </c>
      <c r="W1461" s="41" t="s">
        <v>177</v>
      </c>
      <c r="X1461" s="21"/>
      <c r="Y1461" s="21"/>
      <c r="Z1461" s="21" t="s">
        <v>2061</v>
      </c>
      <c r="AA1461" s="2">
        <v>958897</v>
      </c>
    </row>
    <row r="1462" spans="22:27">
      <c r="V1462" s="7">
        <v>407060201</v>
      </c>
      <c r="W1462" s="41" t="s">
        <v>177</v>
      </c>
      <c r="X1462" s="21"/>
      <c r="Y1462" s="21"/>
      <c r="Z1462" s="21" t="s">
        <v>207</v>
      </c>
      <c r="AA1462" s="2">
        <v>958799</v>
      </c>
    </row>
    <row r="1463" spans="22:27">
      <c r="V1463" s="7">
        <v>409060103</v>
      </c>
      <c r="W1463" s="41" t="s">
        <v>177</v>
      </c>
      <c r="X1463" s="21"/>
      <c r="Y1463" s="21"/>
      <c r="Z1463" s="21" t="s">
        <v>1985</v>
      </c>
      <c r="AA1463" s="2">
        <v>958825</v>
      </c>
    </row>
    <row r="1464" spans="22:27">
      <c r="V1464" s="104">
        <v>611030106</v>
      </c>
      <c r="W1464" s="105" t="s">
        <v>28</v>
      </c>
      <c r="X1464" s="105"/>
      <c r="Y1464" s="105"/>
      <c r="Z1464" s="105" t="s">
        <v>1849</v>
      </c>
      <c r="AA1464" s="104">
        <v>959738</v>
      </c>
    </row>
    <row r="1465" spans="22:27">
      <c r="V1465" s="104">
        <v>611020104</v>
      </c>
      <c r="W1465" s="105" t="s">
        <v>28</v>
      </c>
      <c r="X1465" s="105"/>
      <c r="Y1465" s="105"/>
      <c r="Z1465" s="105" t="s">
        <v>1842</v>
      </c>
      <c r="AA1465" s="104">
        <v>959728</v>
      </c>
    </row>
    <row r="1466" spans="22:27">
      <c r="V1466" s="104">
        <v>609040107</v>
      </c>
      <c r="W1466" s="105" t="s">
        <v>28</v>
      </c>
      <c r="X1466" s="105"/>
      <c r="Y1466" s="105"/>
      <c r="Z1466" s="105" t="s">
        <v>1804</v>
      </c>
      <c r="AA1466" s="104">
        <v>959668</v>
      </c>
    </row>
    <row r="1467" spans="22:27">
      <c r="V1467" s="104">
        <v>409040109</v>
      </c>
      <c r="W1467" s="105" t="s">
        <v>177</v>
      </c>
      <c r="X1467" s="105"/>
      <c r="Y1467" s="105"/>
      <c r="Z1467" s="105" t="s">
        <v>1925</v>
      </c>
      <c r="AA1467" s="104">
        <v>958752</v>
      </c>
    </row>
    <row r="1468" spans="22:27">
      <c r="V1468" s="104">
        <v>409040112</v>
      </c>
      <c r="W1468" s="105" t="s">
        <v>177</v>
      </c>
      <c r="X1468" s="105"/>
      <c r="Y1468" s="105"/>
      <c r="Z1468" s="105" t="s">
        <v>1964</v>
      </c>
      <c r="AA1468" s="104">
        <v>958752</v>
      </c>
    </row>
    <row r="1469" spans="22:27">
      <c r="V1469" s="104">
        <v>405010501</v>
      </c>
      <c r="W1469" s="105" t="s">
        <v>177</v>
      </c>
      <c r="X1469" s="105"/>
      <c r="Y1469" s="105"/>
      <c r="Z1469" s="105" t="s">
        <v>1926</v>
      </c>
      <c r="AA1469" s="104">
        <v>958752</v>
      </c>
    </row>
    <row r="1470" spans="22:27">
      <c r="V1470" s="7"/>
      <c r="W1470" s="2"/>
      <c r="X1470" s="21"/>
      <c r="Y1470" s="21"/>
      <c r="Z1470" s="21"/>
    </row>
    <row r="1471" spans="22:27">
      <c r="V1471" s="7"/>
      <c r="W1471" s="2"/>
      <c r="X1471" s="21"/>
      <c r="Y1471" s="21"/>
      <c r="Z1471" s="21"/>
    </row>
    <row r="1472" spans="22:27">
      <c r="V1472" s="7"/>
      <c r="W1472" s="2"/>
      <c r="X1472" s="21"/>
      <c r="Y1472" s="21"/>
      <c r="Z1472" s="21"/>
    </row>
    <row r="1473" spans="22:26">
      <c r="V1473" s="7"/>
      <c r="W1473" s="2"/>
      <c r="X1473" s="21"/>
      <c r="Y1473" s="21"/>
      <c r="Z1473" s="21"/>
    </row>
    <row r="1474" spans="22:26">
      <c r="V1474" s="7"/>
      <c r="W1474" s="2"/>
      <c r="X1474" s="21"/>
      <c r="Y1474" s="21"/>
      <c r="Z1474" s="21"/>
    </row>
    <row r="1475" spans="22:26">
      <c r="V1475" s="7"/>
      <c r="W1475" s="2"/>
      <c r="X1475" s="21"/>
      <c r="Y1475" s="21"/>
      <c r="Z1475" s="21"/>
    </row>
    <row r="1476" spans="22:26">
      <c r="V1476" s="7"/>
      <c r="W1476" s="2"/>
      <c r="X1476" s="21"/>
      <c r="Y1476" s="21"/>
      <c r="Z1476" s="21"/>
    </row>
    <row r="1477" spans="22:26">
      <c r="V1477" s="7"/>
      <c r="W1477" s="2"/>
      <c r="X1477" s="21"/>
      <c r="Y1477" s="21"/>
      <c r="Z1477" s="21"/>
    </row>
    <row r="1478" spans="22:26">
      <c r="V1478" s="7"/>
      <c r="W1478" s="2"/>
      <c r="X1478" s="21"/>
      <c r="Y1478" s="21"/>
      <c r="Z1478" s="21"/>
    </row>
    <row r="1479" spans="22:26">
      <c r="V1479" s="7"/>
      <c r="W1479" s="2"/>
      <c r="X1479" s="21"/>
      <c r="Y1479" s="21"/>
      <c r="Z1479" s="21"/>
    </row>
    <row r="1480" spans="22:26">
      <c r="V1480" s="7"/>
      <c r="W1480" s="2"/>
      <c r="X1480" s="21"/>
      <c r="Y1480" s="21"/>
      <c r="Z1480" s="21"/>
    </row>
    <row r="1481" spans="22:26">
      <c r="V1481" s="7"/>
      <c r="W1481" s="2"/>
      <c r="X1481" s="21"/>
      <c r="Y1481" s="21"/>
      <c r="Z1481" s="21"/>
    </row>
    <row r="1482" spans="22:26">
      <c r="V1482" s="7"/>
      <c r="W1482" s="2"/>
      <c r="X1482" s="21"/>
      <c r="Y1482" s="21"/>
      <c r="Z1482" s="21"/>
    </row>
    <row r="1483" spans="22:26">
      <c r="V1483" s="7"/>
      <c r="W1483" s="2"/>
      <c r="X1483" s="21"/>
      <c r="Y1483" s="21"/>
      <c r="Z1483" s="21"/>
    </row>
    <row r="1484" spans="22:26">
      <c r="V1484" s="7"/>
      <c r="W1484" s="2"/>
      <c r="X1484" s="21"/>
      <c r="Y1484" s="21"/>
      <c r="Z1484" s="21"/>
    </row>
    <row r="1485" spans="22:26">
      <c r="V1485" s="7"/>
      <c r="W1485" s="2"/>
      <c r="X1485" s="21"/>
      <c r="Y1485" s="21"/>
      <c r="Z1485" s="21"/>
    </row>
    <row r="1486" spans="22:26">
      <c r="V1486" s="7"/>
      <c r="W1486" s="2"/>
      <c r="X1486" s="21"/>
      <c r="Y1486" s="21"/>
      <c r="Z1486" s="21"/>
    </row>
    <row r="1487" spans="22:26">
      <c r="V1487" s="7"/>
      <c r="W1487" s="2"/>
      <c r="X1487" s="21"/>
      <c r="Y1487" s="21"/>
      <c r="Z1487" s="21"/>
    </row>
    <row r="1488" spans="22:26">
      <c r="V1488" s="7"/>
      <c r="W1488" s="2"/>
      <c r="X1488" s="21"/>
      <c r="Y1488" s="21"/>
      <c r="Z1488" s="21"/>
    </row>
  </sheetData>
  <sheetProtection algorithmName="SHA-512" hashValue="LpQNqJdc4oHiiefwz4Qat6nu0ob/RT5ht3+yLevFNIuIFdjKJpYqW29OPL7Cb7G+5FkJnGUnAqD1CSTmPWhSMQ==" saltValue="wUplsQKOEeDVv6vYBXw4jA==" spinCount="100000" sheet="1" objects="1" scenarios="1"/>
  <mergeCells count="10">
    <mergeCell ref="D2:D3"/>
    <mergeCell ref="B1:E1"/>
    <mergeCell ref="B66:E66"/>
    <mergeCell ref="D67:D68"/>
    <mergeCell ref="E67:E68"/>
    <mergeCell ref="F2:F3"/>
    <mergeCell ref="G2:G3"/>
    <mergeCell ref="F67:F68"/>
    <mergeCell ref="G67:G68"/>
    <mergeCell ref="E2:E3"/>
  </mergeCells>
  <conditionalFormatting sqref="V582:V682">
    <cfRule type="duplicateValues" dxfId="96" priority="31" stopIfTrue="1"/>
  </conditionalFormatting>
  <conditionalFormatting sqref="V582:V682">
    <cfRule type="duplicateValues" dxfId="95" priority="32" stopIfTrue="1"/>
  </conditionalFormatting>
  <conditionalFormatting sqref="V582:V682">
    <cfRule type="duplicateValues" dxfId="94" priority="33" stopIfTrue="1"/>
  </conditionalFormatting>
  <conditionalFormatting sqref="Y1470:Y1488">
    <cfRule type="duplicateValues" dxfId="93" priority="51" stopIfTrue="1"/>
  </conditionalFormatting>
  <conditionalFormatting sqref="V2:V182">
    <cfRule type="duplicateValues" dxfId="92" priority="50" stopIfTrue="1"/>
  </conditionalFormatting>
  <conditionalFormatting sqref="V574:V581">
    <cfRule type="duplicateValues" dxfId="91" priority="46" stopIfTrue="1"/>
  </conditionalFormatting>
  <conditionalFormatting sqref="V574:V581">
    <cfRule type="duplicateValues" dxfId="90" priority="47" stopIfTrue="1"/>
  </conditionalFormatting>
  <conditionalFormatting sqref="V572">
    <cfRule type="duplicateValues" dxfId="89" priority="44" stopIfTrue="1"/>
  </conditionalFormatting>
  <conditionalFormatting sqref="V572">
    <cfRule type="duplicateValues" dxfId="88" priority="45" stopIfTrue="1"/>
  </conditionalFormatting>
  <conditionalFormatting sqref="V573">
    <cfRule type="duplicateValues" dxfId="87" priority="42" stopIfTrue="1"/>
  </conditionalFormatting>
  <conditionalFormatting sqref="V573">
    <cfRule type="duplicateValues" dxfId="86" priority="43" stopIfTrue="1"/>
  </conditionalFormatting>
  <conditionalFormatting sqref="V574:V575">
    <cfRule type="duplicateValues" dxfId="85" priority="40" stopIfTrue="1"/>
  </conditionalFormatting>
  <conditionalFormatting sqref="V574:V575">
    <cfRule type="duplicateValues" dxfId="84" priority="41" stopIfTrue="1"/>
  </conditionalFormatting>
  <conditionalFormatting sqref="V576">
    <cfRule type="duplicateValues" dxfId="83" priority="38" stopIfTrue="1"/>
  </conditionalFormatting>
  <conditionalFormatting sqref="V576">
    <cfRule type="duplicateValues" dxfId="82" priority="39" stopIfTrue="1"/>
  </conditionalFormatting>
  <conditionalFormatting sqref="V577:V581">
    <cfRule type="duplicateValues" dxfId="81" priority="36" stopIfTrue="1"/>
  </conditionalFormatting>
  <conditionalFormatting sqref="V577:V581">
    <cfRule type="duplicateValues" dxfId="80" priority="37" stopIfTrue="1"/>
  </conditionalFormatting>
  <conditionalFormatting sqref="V582:V682">
    <cfRule type="duplicateValues" dxfId="79" priority="34" stopIfTrue="1"/>
  </conditionalFormatting>
  <conditionalFormatting sqref="V582:V682">
    <cfRule type="duplicateValues" dxfId="78" priority="35" stopIfTrue="1"/>
  </conditionalFormatting>
  <conditionalFormatting sqref="V568:V581">
    <cfRule type="duplicateValues" dxfId="77" priority="48" stopIfTrue="1"/>
  </conditionalFormatting>
  <conditionalFormatting sqref="V568:V682">
    <cfRule type="duplicateValues" dxfId="76" priority="49" stopIfTrue="1"/>
  </conditionalFormatting>
  <conditionalFormatting sqref="V739:V833">
    <cfRule type="duplicateValues" dxfId="75" priority="30" stopIfTrue="1"/>
  </conditionalFormatting>
  <conditionalFormatting sqref="V937:V944">
    <cfRule type="duplicateValues" dxfId="74" priority="27" stopIfTrue="1"/>
  </conditionalFormatting>
  <conditionalFormatting sqref="V937:V944">
    <cfRule type="duplicateValues" dxfId="73" priority="28" stopIfTrue="1"/>
  </conditionalFormatting>
  <conditionalFormatting sqref="V935">
    <cfRule type="duplicateValues" dxfId="72" priority="25" stopIfTrue="1"/>
  </conditionalFormatting>
  <conditionalFormatting sqref="V935">
    <cfRule type="duplicateValues" dxfId="71" priority="26" stopIfTrue="1"/>
  </conditionalFormatting>
  <conditionalFormatting sqref="V936">
    <cfRule type="duplicateValues" dxfId="70" priority="23" stopIfTrue="1"/>
  </conditionalFormatting>
  <conditionalFormatting sqref="V936">
    <cfRule type="duplicateValues" dxfId="69" priority="24" stopIfTrue="1"/>
  </conditionalFormatting>
  <conditionalFormatting sqref="V937:V938">
    <cfRule type="duplicateValues" dxfId="68" priority="21" stopIfTrue="1"/>
  </conditionalFormatting>
  <conditionalFormatting sqref="V937:V938">
    <cfRule type="duplicateValues" dxfId="67" priority="22" stopIfTrue="1"/>
  </conditionalFormatting>
  <conditionalFormatting sqref="V939">
    <cfRule type="duplicateValues" dxfId="66" priority="19" stopIfTrue="1"/>
  </conditionalFormatting>
  <conditionalFormatting sqref="V939">
    <cfRule type="duplicateValues" dxfId="65" priority="20" stopIfTrue="1"/>
  </conditionalFormatting>
  <conditionalFormatting sqref="V940:V944">
    <cfRule type="duplicateValues" dxfId="64" priority="17" stopIfTrue="1"/>
  </conditionalFormatting>
  <conditionalFormatting sqref="V940:V944">
    <cfRule type="duplicateValues" dxfId="63" priority="18" stopIfTrue="1"/>
  </conditionalFormatting>
  <conditionalFormatting sqref="V834:V944">
    <cfRule type="duplicateValues" dxfId="62" priority="29" stopIfTrue="1"/>
  </conditionalFormatting>
  <conditionalFormatting sqref="V1095:V1426">
    <cfRule type="duplicateValues" dxfId="61" priority="16" stopIfTrue="1"/>
  </conditionalFormatting>
  <conditionalFormatting sqref="Z2:Z182">
    <cfRule type="duplicateValues" dxfId="60" priority="15" stopIfTrue="1"/>
  </conditionalFormatting>
  <conditionalFormatting sqref="Z582:Z682">
    <cfRule type="duplicateValues" dxfId="59" priority="13" stopIfTrue="1"/>
  </conditionalFormatting>
  <conditionalFormatting sqref="Z568:Z682">
    <cfRule type="duplicateValues" dxfId="58" priority="14" stopIfTrue="1"/>
  </conditionalFormatting>
  <conditionalFormatting sqref="Z739:Z833">
    <cfRule type="duplicateValues" dxfId="57" priority="12" stopIfTrue="1"/>
  </conditionalFormatting>
  <conditionalFormatting sqref="Z921:Z944">
    <cfRule type="duplicateValues" dxfId="56" priority="11" stopIfTrue="1"/>
  </conditionalFormatting>
  <conditionalFormatting sqref="Z1095:Z1393">
    <cfRule type="duplicateValues" dxfId="55" priority="10" stopIfTrue="1"/>
  </conditionalFormatting>
  <conditionalFormatting sqref="V1427">
    <cfRule type="duplicateValues" dxfId="54" priority="9" stopIfTrue="1"/>
  </conditionalFormatting>
  <conditionalFormatting sqref="X1470:X1488">
    <cfRule type="duplicateValues" dxfId="53" priority="8" stopIfTrue="1"/>
  </conditionalFormatting>
  <conditionalFormatting sqref="V1470:V1488">
    <cfRule type="duplicateValues" dxfId="52" priority="7" stopIfTrue="1"/>
  </conditionalFormatting>
  <conditionalFormatting sqref="Z1470:Z1488">
    <cfRule type="duplicateValues" dxfId="51" priority="6" stopIfTrue="1"/>
  </conditionalFormatting>
  <conditionalFormatting sqref="G1:G1048576">
    <cfRule type="containsErrors" dxfId="50" priority="5">
      <formula>ISERROR(G1)</formula>
    </cfRule>
  </conditionalFormatting>
  <conditionalFormatting sqref="Y1454:Y1463">
    <cfRule type="duplicateValues" dxfId="49" priority="4" stopIfTrue="1"/>
  </conditionalFormatting>
  <conditionalFormatting sqref="X1454:X1463">
    <cfRule type="duplicateValues" dxfId="48" priority="3" stopIfTrue="1"/>
  </conditionalFormatting>
  <conditionalFormatting sqref="V1454:V1463">
    <cfRule type="duplicateValues" dxfId="47" priority="2" stopIfTrue="1"/>
  </conditionalFormatting>
  <conditionalFormatting sqref="Z1454:Z1463">
    <cfRule type="duplicateValues" dxfId="46" priority="1" stopIfTrue="1"/>
  </conditionalFormatting>
  <pageMargins left="0.31496062992125984" right="0.31496062992125984" top="0.74803149606299213" bottom="0.74803149606299213" header="0.31496062992125984" footer="0.31496062992125984"/>
  <pageSetup paperSize="9" scale="71" orientation="portrait" horizontalDpi="1200" verticalDpi="1200" r:id="rId1"/>
  <ignoredErrors>
    <ignoredError sqref="C69:C128 C4:C63 G44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AB39"/>
  <sheetViews>
    <sheetView showGridLines="0" showZeros="0" tabSelected="1" zoomScale="145" zoomScaleNormal="145" zoomScaleSheetLayoutView="145" workbookViewId="0">
      <selection activeCell="AD23" sqref="AD23"/>
    </sheetView>
  </sheetViews>
  <sheetFormatPr baseColWidth="10" defaultColWidth="9.1640625" defaultRowHeight="15"/>
  <cols>
    <col min="1" max="1" width="10.33203125" style="1" customWidth="1"/>
    <col min="2" max="2" width="3.5" style="34" customWidth="1"/>
    <col min="3" max="3" width="1.33203125" style="2" customWidth="1"/>
    <col min="4" max="4" width="3.5" style="1" customWidth="1"/>
    <col min="5" max="5" width="3.5" style="35" customWidth="1"/>
    <col min="6" max="6" width="1.33203125" style="2" customWidth="1"/>
    <col min="7" max="7" width="3.5" style="1" customWidth="1"/>
    <col min="8" max="8" width="3.5" style="35" customWidth="1"/>
    <col min="9" max="9" width="1.33203125" style="2" customWidth="1"/>
    <col min="10" max="10" width="3.5" style="1" customWidth="1"/>
    <col min="11" max="11" width="3.5" style="35" customWidth="1"/>
    <col min="12" max="12" width="1.33203125" style="2" customWidth="1"/>
    <col min="13" max="13" width="3.5" style="1" customWidth="1"/>
    <col min="14" max="14" width="3.5" style="35" customWidth="1"/>
    <col min="15" max="15" width="1.33203125" style="2" customWidth="1"/>
    <col min="16" max="17" width="3.5" style="1" customWidth="1"/>
    <col min="18" max="18" width="1.33203125" style="2" customWidth="1"/>
    <col min="19" max="20" width="3.5" style="1" customWidth="1"/>
    <col min="21" max="21" width="1.33203125" style="2" customWidth="1"/>
    <col min="22" max="23" width="3.5" style="1" customWidth="1"/>
    <col min="24" max="24" width="1.33203125" style="2" customWidth="1"/>
    <col min="25" max="26" width="3.5" style="1" customWidth="1"/>
    <col min="27" max="27" width="1.33203125" style="2" customWidth="1"/>
    <col min="28" max="28" width="3.5" style="1" customWidth="1"/>
    <col min="29" max="29" width="10.6640625" style="1" customWidth="1"/>
    <col min="30" max="16384" width="9.1640625" style="1"/>
  </cols>
  <sheetData>
    <row r="2" spans="2:28" ht="28" customHeight="1">
      <c r="B2" s="186" t="str">
        <f>CONCATENATE(DENEME_v4!$A$1,"  ",DENEME_v4!$C$1,"A  CEVAP ANAHTARI","  ",DENEME_v4!$G$1)</f>
        <v xml:space="preserve">2023-2024  STRATEJİ TYT (1. OTURUM) DENEME-2A  CEVAP ANAHTARI  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</row>
    <row r="3" spans="2:28">
      <c r="B3" s="183" t="s">
        <v>5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3" t="s">
        <v>983</v>
      </c>
      <c r="U3" s="184"/>
      <c r="V3" s="184"/>
      <c r="W3" s="184"/>
      <c r="X3" s="184"/>
      <c r="Y3" s="184"/>
      <c r="Z3" s="184"/>
      <c r="AA3" s="184"/>
      <c r="AB3" s="185"/>
    </row>
    <row r="4" spans="2:28" ht="18" customHeight="1">
      <c r="B4" s="22">
        <v>1</v>
      </c>
      <c r="C4" s="23" t="s">
        <v>984</v>
      </c>
      <c r="D4" s="24" t="str">
        <f>DENEME_v4!$E$4</f>
        <v>D</v>
      </c>
      <c r="E4" s="25">
        <f>B10+1</f>
        <v>8</v>
      </c>
      <c r="F4" s="23" t="s">
        <v>984</v>
      </c>
      <c r="G4" s="24" t="str">
        <f>DENEME_v4!$E$11</f>
        <v>C</v>
      </c>
      <c r="H4" s="25">
        <f>E10+1</f>
        <v>15</v>
      </c>
      <c r="I4" s="23" t="s">
        <v>984</v>
      </c>
      <c r="J4" s="24" t="str">
        <f>DENEME_v4!$E$18</f>
        <v>B</v>
      </c>
      <c r="K4" s="25">
        <f>H10+1</f>
        <v>22</v>
      </c>
      <c r="L4" s="23" t="s">
        <v>984</v>
      </c>
      <c r="M4" s="24" t="str">
        <f>DENEME_v4!$E$25</f>
        <v>B</v>
      </c>
      <c r="N4" s="25">
        <f>K10+1</f>
        <v>29</v>
      </c>
      <c r="O4" s="23" t="s">
        <v>984</v>
      </c>
      <c r="P4" s="24" t="str">
        <f>DENEME_v4!$E$32</f>
        <v>E</v>
      </c>
      <c r="Q4" s="25">
        <f>N10+1</f>
        <v>36</v>
      </c>
      <c r="R4" s="23" t="s">
        <v>984</v>
      </c>
      <c r="S4" s="24" t="str">
        <f>DENEME_v4!$E$39</f>
        <v>B</v>
      </c>
      <c r="T4" s="26">
        <v>1</v>
      </c>
      <c r="U4" s="23" t="s">
        <v>984</v>
      </c>
      <c r="V4" s="24" t="str">
        <f>DENEME_v4!$E$44</f>
        <v>D</v>
      </c>
      <c r="W4" s="25">
        <f>T10+1</f>
        <v>8</v>
      </c>
      <c r="X4" s="23" t="s">
        <v>984</v>
      </c>
      <c r="Y4" s="24" t="str">
        <f>DENEME_v4!$E$51</f>
        <v>D</v>
      </c>
      <c r="Z4" s="25">
        <f>W10+1</f>
        <v>15</v>
      </c>
      <c r="AA4" s="23" t="s">
        <v>984</v>
      </c>
      <c r="AB4" s="27" t="str">
        <f>DENEME_v4!$E$58</f>
        <v>A</v>
      </c>
    </row>
    <row r="5" spans="2:28" ht="18" customHeight="1">
      <c r="B5" s="22">
        <f>B4+1</f>
        <v>2</v>
      </c>
      <c r="C5" s="23" t="s">
        <v>984</v>
      </c>
      <c r="D5" s="24" t="str">
        <f>DENEME_v4!$E$5</f>
        <v>E</v>
      </c>
      <c r="E5" s="25">
        <f>E4+1</f>
        <v>9</v>
      </c>
      <c r="F5" s="23" t="s">
        <v>984</v>
      </c>
      <c r="G5" s="24" t="str">
        <f>DENEME_v4!$E$12</f>
        <v>A</v>
      </c>
      <c r="H5" s="25">
        <f>H4+1</f>
        <v>16</v>
      </c>
      <c r="I5" s="23" t="s">
        <v>984</v>
      </c>
      <c r="J5" s="24" t="str">
        <f>DENEME_v4!$E$19</f>
        <v>D</v>
      </c>
      <c r="K5" s="25">
        <f>K4+1</f>
        <v>23</v>
      </c>
      <c r="L5" s="23" t="s">
        <v>984</v>
      </c>
      <c r="M5" s="24" t="str">
        <f>DENEME_v4!$E$26</f>
        <v>C</v>
      </c>
      <c r="N5" s="25">
        <f>N4+1</f>
        <v>30</v>
      </c>
      <c r="O5" s="23" t="s">
        <v>984</v>
      </c>
      <c r="P5" s="24" t="str">
        <f>DENEME_v4!$E$33</f>
        <v>B</v>
      </c>
      <c r="Q5" s="25">
        <f>Q4+1</f>
        <v>37</v>
      </c>
      <c r="R5" s="23" t="s">
        <v>984</v>
      </c>
      <c r="S5" s="24" t="str">
        <f>DENEME_v4!$E$40</f>
        <v>C</v>
      </c>
      <c r="T5" s="26">
        <f>T4+1</f>
        <v>2</v>
      </c>
      <c r="U5" s="23" t="s">
        <v>984</v>
      </c>
      <c r="V5" s="24" t="str">
        <f>DENEME_v4!$E$45</f>
        <v>A</v>
      </c>
      <c r="W5" s="25">
        <f>W4+1</f>
        <v>9</v>
      </c>
      <c r="X5" s="23" t="s">
        <v>984</v>
      </c>
      <c r="Y5" s="24" t="str">
        <f>DENEME_v4!$E$52</f>
        <v>E</v>
      </c>
      <c r="Z5" s="25">
        <f>Z4+1</f>
        <v>16</v>
      </c>
      <c r="AA5" s="23" t="s">
        <v>984</v>
      </c>
      <c r="AB5" s="27" t="str">
        <f>DENEME_v4!$E$59</f>
        <v>C</v>
      </c>
    </row>
    <row r="6" spans="2:28" ht="18" customHeight="1">
      <c r="B6" s="22">
        <f t="shared" ref="B6:B10" si="0">B5+1</f>
        <v>3</v>
      </c>
      <c r="C6" s="23" t="s">
        <v>984</v>
      </c>
      <c r="D6" s="24" t="str">
        <f>DENEME_v4!$E$6</f>
        <v>C</v>
      </c>
      <c r="E6" s="25">
        <f t="shared" ref="E6:E10" si="1">E5+1</f>
        <v>10</v>
      </c>
      <c r="F6" s="23" t="s">
        <v>984</v>
      </c>
      <c r="G6" s="24" t="str">
        <f>DENEME_v4!$E$13</f>
        <v>E</v>
      </c>
      <c r="H6" s="25">
        <f t="shared" ref="H6:H10" si="2">H5+1</f>
        <v>17</v>
      </c>
      <c r="I6" s="23" t="s">
        <v>984</v>
      </c>
      <c r="J6" s="24" t="str">
        <f>DENEME_v4!$E$20</f>
        <v>C</v>
      </c>
      <c r="K6" s="25">
        <f t="shared" ref="K6:K10" si="3">K5+1</f>
        <v>24</v>
      </c>
      <c r="L6" s="23" t="s">
        <v>984</v>
      </c>
      <c r="M6" s="24" t="str">
        <f>DENEME_v4!$E$27</f>
        <v>B</v>
      </c>
      <c r="N6" s="25">
        <f t="shared" ref="N6:N10" si="4">N5+1</f>
        <v>31</v>
      </c>
      <c r="O6" s="23" t="s">
        <v>984</v>
      </c>
      <c r="P6" s="24" t="str">
        <f>DENEME_v4!$E$34</f>
        <v>D</v>
      </c>
      <c r="Q6" s="25">
        <f t="shared" ref="Q6:Q8" si="5">Q5+1</f>
        <v>38</v>
      </c>
      <c r="R6" s="23" t="s">
        <v>984</v>
      </c>
      <c r="S6" s="24" t="str">
        <f>DENEME_v4!$E$41</f>
        <v>A</v>
      </c>
      <c r="T6" s="26">
        <f t="shared" ref="T6:T10" si="6">T5+1</f>
        <v>3</v>
      </c>
      <c r="U6" s="23" t="s">
        <v>984</v>
      </c>
      <c r="V6" s="24" t="str">
        <f>DENEME_v4!$E$46</f>
        <v>C</v>
      </c>
      <c r="W6" s="25">
        <f t="shared" ref="W6:W10" si="7">W5+1</f>
        <v>10</v>
      </c>
      <c r="X6" s="23" t="s">
        <v>984</v>
      </c>
      <c r="Y6" s="24" t="str">
        <f>DENEME_v4!$E$53</f>
        <v>C</v>
      </c>
      <c r="Z6" s="25">
        <f t="shared" ref="Z6:Z9" si="8">Z5+1</f>
        <v>17</v>
      </c>
      <c r="AA6" s="23" t="s">
        <v>984</v>
      </c>
      <c r="AB6" s="27" t="str">
        <f>DENEME_v4!$E$60</f>
        <v>B</v>
      </c>
    </row>
    <row r="7" spans="2:28" ht="18" customHeight="1">
      <c r="B7" s="22">
        <f t="shared" si="0"/>
        <v>4</v>
      </c>
      <c r="C7" s="23" t="s">
        <v>984</v>
      </c>
      <c r="D7" s="24" t="str">
        <f>DENEME_v4!$E$7</f>
        <v>A</v>
      </c>
      <c r="E7" s="25">
        <f t="shared" si="1"/>
        <v>11</v>
      </c>
      <c r="F7" s="23" t="s">
        <v>984</v>
      </c>
      <c r="G7" s="24" t="str">
        <f>DENEME_v4!$E$14</f>
        <v>E</v>
      </c>
      <c r="H7" s="25">
        <f t="shared" si="2"/>
        <v>18</v>
      </c>
      <c r="I7" s="23" t="s">
        <v>984</v>
      </c>
      <c r="J7" s="24" t="str">
        <f>DENEME_v4!$E$21</f>
        <v>C</v>
      </c>
      <c r="K7" s="25">
        <f t="shared" si="3"/>
        <v>25</v>
      </c>
      <c r="L7" s="23" t="s">
        <v>984</v>
      </c>
      <c r="M7" s="24" t="str">
        <f>DENEME_v4!$E$28</f>
        <v>D</v>
      </c>
      <c r="N7" s="25">
        <f t="shared" si="4"/>
        <v>32</v>
      </c>
      <c r="O7" s="23" t="s">
        <v>984</v>
      </c>
      <c r="P7" s="24" t="str">
        <f>DENEME_v4!$E$35</f>
        <v>C</v>
      </c>
      <c r="Q7" s="25">
        <f t="shared" si="5"/>
        <v>39</v>
      </c>
      <c r="R7" s="23" t="s">
        <v>984</v>
      </c>
      <c r="S7" s="24" t="str">
        <f>DENEME_v4!$E$42</f>
        <v>B</v>
      </c>
      <c r="T7" s="26">
        <f t="shared" si="6"/>
        <v>4</v>
      </c>
      <c r="U7" s="23" t="s">
        <v>984</v>
      </c>
      <c r="V7" s="24" t="str">
        <f>DENEME_v4!$E$47</f>
        <v>E</v>
      </c>
      <c r="W7" s="25">
        <f t="shared" si="7"/>
        <v>11</v>
      </c>
      <c r="X7" s="23" t="s">
        <v>984</v>
      </c>
      <c r="Y7" s="24" t="str">
        <f>DENEME_v4!$E$54</f>
        <v>B</v>
      </c>
      <c r="Z7" s="25">
        <f t="shared" si="8"/>
        <v>18</v>
      </c>
      <c r="AA7" s="23" t="s">
        <v>984</v>
      </c>
      <c r="AB7" s="27" t="str">
        <f>DENEME_v4!$E$61</f>
        <v>D</v>
      </c>
    </row>
    <row r="8" spans="2:28" ht="18" customHeight="1">
      <c r="B8" s="22">
        <f t="shared" si="0"/>
        <v>5</v>
      </c>
      <c r="C8" s="23" t="s">
        <v>984</v>
      </c>
      <c r="D8" s="24" t="str">
        <f>DENEME_v4!$E$8</f>
        <v>B</v>
      </c>
      <c r="E8" s="25">
        <f t="shared" si="1"/>
        <v>12</v>
      </c>
      <c r="F8" s="23" t="s">
        <v>984</v>
      </c>
      <c r="G8" s="24" t="str">
        <f>DENEME_v4!$E$15</f>
        <v>D</v>
      </c>
      <c r="H8" s="25">
        <f t="shared" si="2"/>
        <v>19</v>
      </c>
      <c r="I8" s="23" t="s">
        <v>984</v>
      </c>
      <c r="J8" s="24" t="str">
        <f>DENEME_v4!$E$22</f>
        <v>D</v>
      </c>
      <c r="K8" s="25">
        <f t="shared" si="3"/>
        <v>26</v>
      </c>
      <c r="L8" s="23" t="s">
        <v>984</v>
      </c>
      <c r="M8" s="24" t="str">
        <f>DENEME_v4!$E$29</f>
        <v>A</v>
      </c>
      <c r="N8" s="25">
        <f t="shared" si="4"/>
        <v>33</v>
      </c>
      <c r="O8" s="23" t="s">
        <v>984</v>
      </c>
      <c r="P8" s="24" t="str">
        <f>DENEME_v4!$E$36</f>
        <v>B</v>
      </c>
      <c r="Q8" s="25">
        <f t="shared" si="5"/>
        <v>40</v>
      </c>
      <c r="R8" s="23" t="s">
        <v>984</v>
      </c>
      <c r="S8" s="24" t="str">
        <f>DENEME_v4!$E$43</f>
        <v>D</v>
      </c>
      <c r="T8" s="26">
        <f t="shared" si="6"/>
        <v>5</v>
      </c>
      <c r="U8" s="23" t="s">
        <v>984</v>
      </c>
      <c r="V8" s="24" t="str">
        <f>DENEME_v4!$E$48</f>
        <v>B</v>
      </c>
      <c r="W8" s="25">
        <f t="shared" si="7"/>
        <v>12</v>
      </c>
      <c r="X8" s="23" t="s">
        <v>984</v>
      </c>
      <c r="Y8" s="24" t="str">
        <f>DENEME_v4!$E$55</f>
        <v>C</v>
      </c>
      <c r="Z8" s="25">
        <f t="shared" si="8"/>
        <v>19</v>
      </c>
      <c r="AA8" s="23" t="s">
        <v>984</v>
      </c>
      <c r="AB8" s="27" t="str">
        <f>DENEME_v4!$E$62</f>
        <v>E</v>
      </c>
    </row>
    <row r="9" spans="2:28" ht="18" customHeight="1">
      <c r="B9" s="22">
        <f t="shared" si="0"/>
        <v>6</v>
      </c>
      <c r="C9" s="23" t="s">
        <v>984</v>
      </c>
      <c r="D9" s="24" t="str">
        <f>DENEME_v4!$E$9</f>
        <v>B</v>
      </c>
      <c r="E9" s="25">
        <f t="shared" si="1"/>
        <v>13</v>
      </c>
      <c r="F9" s="23" t="s">
        <v>984</v>
      </c>
      <c r="G9" s="24" t="str">
        <f>DENEME_v4!$E$16</f>
        <v>C</v>
      </c>
      <c r="H9" s="25">
        <f t="shared" si="2"/>
        <v>20</v>
      </c>
      <c r="I9" s="23" t="s">
        <v>984</v>
      </c>
      <c r="J9" s="24" t="str">
        <f>DENEME_v4!$E$23</f>
        <v>A</v>
      </c>
      <c r="K9" s="25">
        <f t="shared" si="3"/>
        <v>27</v>
      </c>
      <c r="L9" s="23" t="s">
        <v>984</v>
      </c>
      <c r="M9" s="24" t="str">
        <f>DENEME_v4!$E$30</f>
        <v>E</v>
      </c>
      <c r="N9" s="25">
        <f t="shared" si="4"/>
        <v>34</v>
      </c>
      <c r="O9" s="23" t="s">
        <v>984</v>
      </c>
      <c r="P9" s="24" t="str">
        <f>DENEME_v4!$E$37</f>
        <v>A</v>
      </c>
      <c r="Q9" s="25"/>
      <c r="R9" s="23"/>
      <c r="S9" s="24"/>
      <c r="T9" s="26">
        <f t="shared" si="6"/>
        <v>6</v>
      </c>
      <c r="U9" s="23" t="s">
        <v>984</v>
      </c>
      <c r="V9" s="24" t="str">
        <f>DENEME_v4!$E$49</f>
        <v>A</v>
      </c>
      <c r="W9" s="25">
        <f t="shared" si="7"/>
        <v>13</v>
      </c>
      <c r="X9" s="23" t="s">
        <v>984</v>
      </c>
      <c r="Y9" s="24" t="str">
        <f>DENEME_v4!$E$56</f>
        <v>D</v>
      </c>
      <c r="Z9" s="25">
        <f t="shared" si="8"/>
        <v>20</v>
      </c>
      <c r="AA9" s="23" t="s">
        <v>984</v>
      </c>
      <c r="AB9" s="27" t="str">
        <f>DENEME_v4!$E$63</f>
        <v>C</v>
      </c>
    </row>
    <row r="10" spans="2:28" ht="18" customHeight="1">
      <c r="B10" s="28">
        <f t="shared" si="0"/>
        <v>7</v>
      </c>
      <c r="C10" s="29" t="s">
        <v>984</v>
      </c>
      <c r="D10" s="30" t="str">
        <f>DENEME_v4!$E$10</f>
        <v>E</v>
      </c>
      <c r="E10" s="31">
        <f t="shared" si="1"/>
        <v>14</v>
      </c>
      <c r="F10" s="29" t="s">
        <v>984</v>
      </c>
      <c r="G10" s="30" t="str">
        <f>DENEME_v4!$E$17</f>
        <v>A</v>
      </c>
      <c r="H10" s="31">
        <f t="shared" si="2"/>
        <v>21</v>
      </c>
      <c r="I10" s="29" t="s">
        <v>984</v>
      </c>
      <c r="J10" s="30" t="str">
        <f>DENEME_v4!$E$24</f>
        <v>E</v>
      </c>
      <c r="K10" s="31">
        <f t="shared" si="3"/>
        <v>28</v>
      </c>
      <c r="L10" s="29" t="s">
        <v>984</v>
      </c>
      <c r="M10" s="30" t="str">
        <f>DENEME_v4!$E$31</f>
        <v>C</v>
      </c>
      <c r="N10" s="31">
        <f t="shared" si="4"/>
        <v>35</v>
      </c>
      <c r="O10" s="29" t="s">
        <v>984</v>
      </c>
      <c r="P10" s="30" t="str">
        <f>DENEME_v4!$E$38</f>
        <v>E</v>
      </c>
      <c r="Q10" s="31"/>
      <c r="R10" s="29"/>
      <c r="S10" s="30"/>
      <c r="T10" s="32">
        <f t="shared" si="6"/>
        <v>7</v>
      </c>
      <c r="U10" s="29" t="s">
        <v>984</v>
      </c>
      <c r="V10" s="30" t="str">
        <f>DENEME_v4!$E$50</f>
        <v>B</v>
      </c>
      <c r="W10" s="31">
        <f t="shared" si="7"/>
        <v>14</v>
      </c>
      <c r="X10" s="29" t="s">
        <v>984</v>
      </c>
      <c r="Y10" s="30" t="str">
        <f>DENEME_v4!$E$57</f>
        <v>E</v>
      </c>
      <c r="Z10" s="31"/>
      <c r="AA10" s="29"/>
      <c r="AB10" s="33"/>
    </row>
    <row r="11" spans="2:28" ht="11.25" customHeight="1"/>
    <row r="12" spans="2:28">
      <c r="B12" s="183" t="s">
        <v>985</v>
      </c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3" t="s">
        <v>986</v>
      </c>
      <c r="U12" s="184"/>
      <c r="V12" s="184"/>
      <c r="W12" s="184"/>
      <c r="X12" s="184"/>
      <c r="Y12" s="184"/>
      <c r="Z12" s="184"/>
      <c r="AA12" s="184"/>
      <c r="AB12" s="185"/>
    </row>
    <row r="13" spans="2:28" ht="18" customHeight="1">
      <c r="B13" s="22">
        <v>1</v>
      </c>
      <c r="C13" s="23" t="s">
        <v>984</v>
      </c>
      <c r="D13" s="24" t="str">
        <f>DENEME_v4!$E$64</f>
        <v>E</v>
      </c>
      <c r="E13" s="25">
        <f>B19+1</f>
        <v>8</v>
      </c>
      <c r="F13" s="23" t="s">
        <v>984</v>
      </c>
      <c r="G13" s="24" t="str">
        <f>DENEME_v4!$E$71</f>
        <v>C</v>
      </c>
      <c r="H13" s="25">
        <f>E19+1</f>
        <v>15</v>
      </c>
      <c r="I13" s="23" t="s">
        <v>984</v>
      </c>
      <c r="J13" s="24" t="str">
        <f>DENEME_v4!$E$78</f>
        <v>D</v>
      </c>
      <c r="K13" s="25">
        <f>H19+1</f>
        <v>22</v>
      </c>
      <c r="L13" s="23" t="s">
        <v>984</v>
      </c>
      <c r="M13" s="24" t="str">
        <f>DENEME_v4!$E$85</f>
        <v>E</v>
      </c>
      <c r="N13" s="25">
        <f>K19+1</f>
        <v>29</v>
      </c>
      <c r="O13" s="23" t="s">
        <v>984</v>
      </c>
      <c r="P13" s="24" t="str">
        <f>DENEME_v4!$E$92</f>
        <v>B</v>
      </c>
      <c r="Q13" s="25">
        <f>N19+1</f>
        <v>36</v>
      </c>
      <c r="R13" s="23" t="s">
        <v>984</v>
      </c>
      <c r="S13" s="24" t="str">
        <f>DENEME_v4!$E$99</f>
        <v>C</v>
      </c>
      <c r="T13" s="26">
        <v>1</v>
      </c>
      <c r="U13" s="23" t="s">
        <v>984</v>
      </c>
      <c r="V13" s="24" t="str">
        <f>DENEME_v4!$E$104</f>
        <v>E</v>
      </c>
      <c r="W13" s="25">
        <f>T19+1</f>
        <v>8</v>
      </c>
      <c r="X13" s="23" t="s">
        <v>984</v>
      </c>
      <c r="Y13" s="24" t="str">
        <f>DENEME_v4!$E$111</f>
        <v>D</v>
      </c>
      <c r="Z13" s="25">
        <f>W19+1</f>
        <v>15</v>
      </c>
      <c r="AA13" s="23" t="s">
        <v>984</v>
      </c>
      <c r="AB13" s="27" t="str">
        <f>DENEME_v4!$E$118</f>
        <v>E</v>
      </c>
    </row>
    <row r="14" spans="2:28" ht="18" customHeight="1">
      <c r="B14" s="22">
        <f>B13+1</f>
        <v>2</v>
      </c>
      <c r="C14" s="23" t="s">
        <v>984</v>
      </c>
      <c r="D14" s="24" t="str">
        <f>DENEME_v4!$E$65</f>
        <v>A</v>
      </c>
      <c r="E14" s="25">
        <f>E13+1</f>
        <v>9</v>
      </c>
      <c r="F14" s="23" t="s">
        <v>984</v>
      </c>
      <c r="G14" s="24" t="str">
        <f>DENEME_v4!$E$72</f>
        <v>B</v>
      </c>
      <c r="H14" s="25">
        <f>H13+1</f>
        <v>16</v>
      </c>
      <c r="I14" s="23" t="s">
        <v>984</v>
      </c>
      <c r="J14" s="24" t="str">
        <f>DENEME_v4!$E$79</f>
        <v>A</v>
      </c>
      <c r="K14" s="25">
        <f>K13+1</f>
        <v>23</v>
      </c>
      <c r="L14" s="23" t="s">
        <v>984</v>
      </c>
      <c r="M14" s="24" t="str">
        <f>DENEME_v4!$E$86</f>
        <v>D</v>
      </c>
      <c r="N14" s="25">
        <f>N13+1</f>
        <v>30</v>
      </c>
      <c r="O14" s="23" t="s">
        <v>984</v>
      </c>
      <c r="P14" s="24" t="str">
        <f>DENEME_v4!$E$93</f>
        <v>D</v>
      </c>
      <c r="Q14" s="25">
        <f>Q13+1</f>
        <v>37</v>
      </c>
      <c r="R14" s="23" t="s">
        <v>984</v>
      </c>
      <c r="S14" s="24" t="str">
        <f>DENEME_v4!$E$100</f>
        <v>A</v>
      </c>
      <c r="T14" s="26">
        <f>T13+1</f>
        <v>2</v>
      </c>
      <c r="U14" s="23" t="s">
        <v>984</v>
      </c>
      <c r="V14" s="24" t="str">
        <f>DENEME_v4!$E$105</f>
        <v>A</v>
      </c>
      <c r="W14" s="25">
        <f>W13+1</f>
        <v>9</v>
      </c>
      <c r="X14" s="23" t="s">
        <v>984</v>
      </c>
      <c r="Y14" s="24" t="str">
        <f>DENEME_v4!$E$112</f>
        <v>E</v>
      </c>
      <c r="Z14" s="25">
        <f>Z13+1</f>
        <v>16</v>
      </c>
      <c r="AA14" s="23" t="s">
        <v>984</v>
      </c>
      <c r="AB14" s="27" t="str">
        <f>DENEME_v4!$E$119</f>
        <v>C</v>
      </c>
    </row>
    <row r="15" spans="2:28" ht="18" customHeight="1">
      <c r="B15" s="22">
        <f t="shared" ref="B15:B19" si="9">B14+1</f>
        <v>3</v>
      </c>
      <c r="C15" s="23" t="s">
        <v>984</v>
      </c>
      <c r="D15" s="24" t="str">
        <f>DENEME_v4!$E$66</f>
        <v>E</v>
      </c>
      <c r="E15" s="25">
        <f t="shared" ref="E15:E19" si="10">E14+1</f>
        <v>10</v>
      </c>
      <c r="F15" s="23" t="s">
        <v>984</v>
      </c>
      <c r="G15" s="24" t="str">
        <f>DENEME_v4!$E$73</f>
        <v>E</v>
      </c>
      <c r="H15" s="25">
        <f t="shared" ref="H15:H19" si="11">H14+1</f>
        <v>17</v>
      </c>
      <c r="I15" s="23" t="s">
        <v>984</v>
      </c>
      <c r="J15" s="24" t="str">
        <f>DENEME_v4!$E$80</f>
        <v>E</v>
      </c>
      <c r="K15" s="25">
        <f t="shared" ref="K15:K19" si="12">K14+1</f>
        <v>24</v>
      </c>
      <c r="L15" s="23" t="s">
        <v>984</v>
      </c>
      <c r="M15" s="24" t="str">
        <f>DENEME_v4!$E$87</f>
        <v>C</v>
      </c>
      <c r="N15" s="25">
        <f t="shared" ref="N15:N19" si="13">N14+1</f>
        <v>31</v>
      </c>
      <c r="O15" s="23" t="s">
        <v>984</v>
      </c>
      <c r="P15" s="24" t="str">
        <f>DENEME_v4!$E$94</f>
        <v>C</v>
      </c>
      <c r="Q15" s="25">
        <f t="shared" ref="Q15:Q17" si="14">Q14+1</f>
        <v>38</v>
      </c>
      <c r="R15" s="23" t="s">
        <v>984</v>
      </c>
      <c r="S15" s="24" t="str">
        <f>DENEME_v4!$E$101</f>
        <v>B</v>
      </c>
      <c r="T15" s="26">
        <f t="shared" ref="T15:T19" si="15">T14+1</f>
        <v>3</v>
      </c>
      <c r="U15" s="23" t="s">
        <v>984</v>
      </c>
      <c r="V15" s="24" t="str">
        <f>DENEME_v4!$E$106</f>
        <v>A</v>
      </c>
      <c r="W15" s="25">
        <f t="shared" ref="W15:W19" si="16">W14+1</f>
        <v>10</v>
      </c>
      <c r="X15" s="23" t="s">
        <v>984</v>
      </c>
      <c r="Y15" s="24" t="str">
        <f>DENEME_v4!$E$113</f>
        <v>B</v>
      </c>
      <c r="Z15" s="25">
        <f t="shared" ref="Z15:Z18" si="17">Z14+1</f>
        <v>17</v>
      </c>
      <c r="AA15" s="23" t="s">
        <v>984</v>
      </c>
      <c r="AB15" s="27" t="str">
        <f>DENEME_v4!$E$120</f>
        <v>B</v>
      </c>
    </row>
    <row r="16" spans="2:28" ht="18" customHeight="1">
      <c r="B16" s="22">
        <f t="shared" si="9"/>
        <v>4</v>
      </c>
      <c r="C16" s="23" t="s">
        <v>984</v>
      </c>
      <c r="D16" s="24" t="str">
        <f>DENEME_v4!$E$67</f>
        <v>E</v>
      </c>
      <c r="E16" s="25">
        <f t="shared" si="10"/>
        <v>11</v>
      </c>
      <c r="F16" s="23" t="s">
        <v>984</v>
      </c>
      <c r="G16" s="24" t="str">
        <f>DENEME_v4!$E$74</f>
        <v>E</v>
      </c>
      <c r="H16" s="25">
        <f t="shared" si="11"/>
        <v>18</v>
      </c>
      <c r="I16" s="23" t="s">
        <v>984</v>
      </c>
      <c r="J16" s="24" t="str">
        <f>DENEME_v4!$E$81</f>
        <v>B</v>
      </c>
      <c r="K16" s="25">
        <f t="shared" si="12"/>
        <v>25</v>
      </c>
      <c r="L16" s="23" t="s">
        <v>984</v>
      </c>
      <c r="M16" s="24" t="str">
        <f>DENEME_v4!$E$88</f>
        <v>B</v>
      </c>
      <c r="N16" s="25">
        <f t="shared" si="13"/>
        <v>32</v>
      </c>
      <c r="O16" s="23" t="s">
        <v>984</v>
      </c>
      <c r="P16" s="24" t="str">
        <f>DENEME_v4!$E$95</f>
        <v>D</v>
      </c>
      <c r="Q16" s="25">
        <f t="shared" si="14"/>
        <v>39</v>
      </c>
      <c r="R16" s="23" t="s">
        <v>984</v>
      </c>
      <c r="S16" s="24" t="str">
        <f>DENEME_v4!$E$102</f>
        <v>D</v>
      </c>
      <c r="T16" s="26">
        <f t="shared" si="15"/>
        <v>4</v>
      </c>
      <c r="U16" s="23" t="s">
        <v>984</v>
      </c>
      <c r="V16" s="24" t="str">
        <f>DENEME_v4!$E$107</f>
        <v>B</v>
      </c>
      <c r="W16" s="25">
        <f t="shared" si="16"/>
        <v>11</v>
      </c>
      <c r="X16" s="23" t="s">
        <v>984</v>
      </c>
      <c r="Y16" s="24" t="str">
        <f>DENEME_v4!$E$114</f>
        <v>D</v>
      </c>
      <c r="Z16" s="25">
        <f t="shared" si="17"/>
        <v>18</v>
      </c>
      <c r="AA16" s="23" t="s">
        <v>984</v>
      </c>
      <c r="AB16" s="27" t="str">
        <f>DENEME_v4!$E$121</f>
        <v>D</v>
      </c>
    </row>
    <row r="17" spans="2:28" ht="18" customHeight="1">
      <c r="B17" s="22">
        <f t="shared" si="9"/>
        <v>5</v>
      </c>
      <c r="C17" s="23" t="s">
        <v>984</v>
      </c>
      <c r="D17" s="24" t="str">
        <f>DENEME_v4!$E$68</f>
        <v>E</v>
      </c>
      <c r="E17" s="25">
        <f t="shared" si="10"/>
        <v>12</v>
      </c>
      <c r="F17" s="23" t="s">
        <v>984</v>
      </c>
      <c r="G17" s="24" t="str">
        <f>DENEME_v4!$E$75</f>
        <v>D</v>
      </c>
      <c r="H17" s="25">
        <f t="shared" si="11"/>
        <v>19</v>
      </c>
      <c r="I17" s="23" t="s">
        <v>984</v>
      </c>
      <c r="J17" s="24" t="str">
        <f>DENEME_v4!$E$82</f>
        <v>E</v>
      </c>
      <c r="K17" s="25">
        <f t="shared" si="12"/>
        <v>26</v>
      </c>
      <c r="L17" s="23" t="s">
        <v>984</v>
      </c>
      <c r="M17" s="24" t="str">
        <f>DENEME_v4!$E$89</f>
        <v>A</v>
      </c>
      <c r="N17" s="25">
        <f t="shared" si="13"/>
        <v>33</v>
      </c>
      <c r="O17" s="23" t="s">
        <v>984</v>
      </c>
      <c r="P17" s="24" t="str">
        <f>DENEME_v4!$E$96</f>
        <v>A</v>
      </c>
      <c r="Q17" s="25">
        <f t="shared" si="14"/>
        <v>40</v>
      </c>
      <c r="R17" s="23" t="s">
        <v>984</v>
      </c>
      <c r="S17" s="24" t="str">
        <f>DENEME_v4!$E$103</f>
        <v>C</v>
      </c>
      <c r="T17" s="26">
        <f t="shared" si="15"/>
        <v>5</v>
      </c>
      <c r="U17" s="23" t="s">
        <v>984</v>
      </c>
      <c r="V17" s="24" t="str">
        <f>DENEME_v4!$E$108</f>
        <v>D</v>
      </c>
      <c r="W17" s="25">
        <f t="shared" si="16"/>
        <v>12</v>
      </c>
      <c r="X17" s="23" t="s">
        <v>984</v>
      </c>
      <c r="Y17" s="24" t="str">
        <f>DENEME_v4!$E$115</f>
        <v>C</v>
      </c>
      <c r="Z17" s="25">
        <f t="shared" si="17"/>
        <v>19</v>
      </c>
      <c r="AA17" s="23" t="s">
        <v>984</v>
      </c>
      <c r="AB17" s="27" t="str">
        <f>DENEME_v4!$E$122</f>
        <v>E</v>
      </c>
    </row>
    <row r="18" spans="2:28" ht="18" customHeight="1">
      <c r="B18" s="22">
        <f t="shared" si="9"/>
        <v>6</v>
      </c>
      <c r="C18" s="23" t="s">
        <v>984</v>
      </c>
      <c r="D18" s="24" t="str">
        <f>DENEME_v4!$E$69</f>
        <v>A</v>
      </c>
      <c r="E18" s="25">
        <f t="shared" si="10"/>
        <v>13</v>
      </c>
      <c r="F18" s="23" t="s">
        <v>984</v>
      </c>
      <c r="G18" s="24" t="str">
        <f>DENEME_v4!$E$76</f>
        <v>B</v>
      </c>
      <c r="H18" s="25">
        <f t="shared" si="11"/>
        <v>20</v>
      </c>
      <c r="I18" s="23" t="s">
        <v>984</v>
      </c>
      <c r="J18" s="24" t="str">
        <f>DENEME_v4!$E$83</f>
        <v>D</v>
      </c>
      <c r="K18" s="25">
        <f t="shared" si="12"/>
        <v>27</v>
      </c>
      <c r="L18" s="23" t="s">
        <v>984</v>
      </c>
      <c r="M18" s="24" t="str">
        <f>DENEME_v4!$E$90</f>
        <v>C</v>
      </c>
      <c r="N18" s="25">
        <f t="shared" si="13"/>
        <v>34</v>
      </c>
      <c r="O18" s="23" t="s">
        <v>984</v>
      </c>
      <c r="P18" s="24" t="str">
        <f>DENEME_v4!$E$97</f>
        <v>B</v>
      </c>
      <c r="Q18" s="25"/>
      <c r="R18" s="23"/>
      <c r="S18" s="36"/>
      <c r="T18" s="26">
        <f t="shared" si="15"/>
        <v>6</v>
      </c>
      <c r="U18" s="23" t="s">
        <v>984</v>
      </c>
      <c r="V18" s="24" t="str">
        <f>DENEME_v4!$E$109</f>
        <v>E</v>
      </c>
      <c r="W18" s="25">
        <f t="shared" si="16"/>
        <v>13</v>
      </c>
      <c r="X18" s="23" t="s">
        <v>984</v>
      </c>
      <c r="Y18" s="24" t="str">
        <f>DENEME_v4!$E$116</f>
        <v>A</v>
      </c>
      <c r="Z18" s="25">
        <f t="shared" si="17"/>
        <v>20</v>
      </c>
      <c r="AA18" s="23" t="s">
        <v>984</v>
      </c>
      <c r="AB18" s="27" t="str">
        <f>DENEME_v4!$E$123</f>
        <v>B</v>
      </c>
    </row>
    <row r="19" spans="2:28" ht="18" customHeight="1">
      <c r="B19" s="28">
        <f t="shared" si="9"/>
        <v>7</v>
      </c>
      <c r="C19" s="29" t="s">
        <v>984</v>
      </c>
      <c r="D19" s="30" t="str">
        <f>DENEME_v4!$E$70</f>
        <v>D</v>
      </c>
      <c r="E19" s="31">
        <f t="shared" si="10"/>
        <v>14</v>
      </c>
      <c r="F19" s="29" t="s">
        <v>984</v>
      </c>
      <c r="G19" s="30" t="str">
        <f>DENEME_v4!$E$77</f>
        <v>E</v>
      </c>
      <c r="H19" s="31">
        <f t="shared" si="11"/>
        <v>21</v>
      </c>
      <c r="I19" s="29" t="s">
        <v>984</v>
      </c>
      <c r="J19" s="30" t="str">
        <f>DENEME_v4!$E$84</f>
        <v>A</v>
      </c>
      <c r="K19" s="31">
        <f t="shared" si="12"/>
        <v>28</v>
      </c>
      <c r="L19" s="29" t="s">
        <v>984</v>
      </c>
      <c r="M19" s="30" t="str">
        <f>DENEME_v4!$E$91</f>
        <v>D</v>
      </c>
      <c r="N19" s="31">
        <f t="shared" si="13"/>
        <v>35</v>
      </c>
      <c r="O19" s="29" t="s">
        <v>984</v>
      </c>
      <c r="P19" s="30" t="str">
        <f>DENEME_v4!$E$98</f>
        <v>E</v>
      </c>
      <c r="Q19" s="31"/>
      <c r="R19" s="29"/>
      <c r="S19" s="37"/>
      <c r="T19" s="32">
        <f t="shared" si="15"/>
        <v>7</v>
      </c>
      <c r="U19" s="29" t="s">
        <v>984</v>
      </c>
      <c r="V19" s="30" t="str">
        <f>DENEME_v4!$E$110</f>
        <v>C</v>
      </c>
      <c r="W19" s="31">
        <f t="shared" si="16"/>
        <v>14</v>
      </c>
      <c r="X19" s="29" t="s">
        <v>984</v>
      </c>
      <c r="Y19" s="30" t="str">
        <f>DENEME_v4!$E$117</f>
        <v>B</v>
      </c>
      <c r="Z19" s="31"/>
      <c r="AA19" s="29"/>
      <c r="AB19" s="33"/>
    </row>
    <row r="22" spans="2:28" ht="28" customHeight="1">
      <c r="B22" s="186" t="str">
        <f>CONCATENATE(DENEME_v4!$A$1,"  ",DENEME_v4!$C$1,"B  CEVAP ANAHTARI","  ",DENEME_v4!$G$1)</f>
        <v xml:space="preserve">2023-2024  STRATEJİ TYT (1. OTURUM) DENEME-2B  CEVAP ANAHTARI  </v>
      </c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</row>
    <row r="23" spans="2:28">
      <c r="B23" s="183" t="s">
        <v>5</v>
      </c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3" t="s">
        <v>983</v>
      </c>
      <c r="U23" s="184"/>
      <c r="V23" s="184"/>
      <c r="W23" s="184"/>
      <c r="X23" s="184"/>
      <c r="Y23" s="184"/>
      <c r="Z23" s="184"/>
      <c r="AA23" s="184"/>
      <c r="AB23" s="185"/>
    </row>
    <row r="24" spans="2:28" ht="18" customHeight="1">
      <c r="B24" s="22">
        <v>1</v>
      </c>
      <c r="C24" s="23" t="s">
        <v>984</v>
      </c>
      <c r="D24" s="24" t="str">
        <f>DENEME_v4!$M$4</f>
        <v>C</v>
      </c>
      <c r="E24" s="25">
        <f>B30+1</f>
        <v>8</v>
      </c>
      <c r="F24" s="23" t="s">
        <v>984</v>
      </c>
      <c r="G24" s="24" t="str">
        <f>DENEME_v4!$M$11</f>
        <v>B</v>
      </c>
      <c r="H24" s="25">
        <f>E30+1</f>
        <v>15</v>
      </c>
      <c r="I24" s="23" t="s">
        <v>984</v>
      </c>
      <c r="J24" s="24" t="str">
        <f>DENEME_v4!$M$18</f>
        <v>C</v>
      </c>
      <c r="K24" s="25">
        <f>H30+1</f>
        <v>22</v>
      </c>
      <c r="L24" s="23" t="s">
        <v>984</v>
      </c>
      <c r="M24" s="24" t="str">
        <f>DENEME_v4!$M$25</f>
        <v>B</v>
      </c>
      <c r="N24" s="25">
        <f>K30+1</f>
        <v>29</v>
      </c>
      <c r="O24" s="23" t="s">
        <v>984</v>
      </c>
      <c r="P24" s="24" t="str">
        <f>DENEME_v4!$M$32</f>
        <v>D</v>
      </c>
      <c r="Q24" s="25">
        <f>N30+1</f>
        <v>36</v>
      </c>
      <c r="R24" s="23" t="s">
        <v>984</v>
      </c>
      <c r="S24" s="24" t="str">
        <f>DENEME_v4!$M$39</f>
        <v>A</v>
      </c>
      <c r="T24" s="26">
        <v>1</v>
      </c>
      <c r="U24" s="23" t="s">
        <v>984</v>
      </c>
      <c r="V24" s="24" t="str">
        <f>DENEME_v4!$M$44</f>
        <v>C</v>
      </c>
      <c r="W24" s="25">
        <f>T30+1</f>
        <v>8</v>
      </c>
      <c r="X24" s="23" t="s">
        <v>984</v>
      </c>
      <c r="Y24" s="24" t="str">
        <f>DENEME_v4!$M$51</f>
        <v>A</v>
      </c>
      <c r="Z24" s="25">
        <f>W30+1</f>
        <v>15</v>
      </c>
      <c r="AA24" s="23" t="s">
        <v>984</v>
      </c>
      <c r="AB24" s="27" t="str">
        <f>DENEME_v4!$M$58</f>
        <v>D</v>
      </c>
    </row>
    <row r="25" spans="2:28" ht="18" customHeight="1">
      <c r="B25" s="22">
        <f>B24+1</f>
        <v>2</v>
      </c>
      <c r="C25" s="23" t="s">
        <v>984</v>
      </c>
      <c r="D25" s="24" t="str">
        <f>DENEME_v4!$M$5</f>
        <v>A</v>
      </c>
      <c r="E25" s="25">
        <f>E24+1</f>
        <v>9</v>
      </c>
      <c r="F25" s="23" t="s">
        <v>984</v>
      </c>
      <c r="G25" s="24" t="str">
        <f>DENEME_v4!$M$12</f>
        <v>E</v>
      </c>
      <c r="H25" s="25">
        <f>H24+1</f>
        <v>16</v>
      </c>
      <c r="I25" s="23" t="s">
        <v>984</v>
      </c>
      <c r="J25" s="24" t="str">
        <f>DENEME_v4!$M$19</f>
        <v>A</v>
      </c>
      <c r="K25" s="25">
        <f>K24+1</f>
        <v>23</v>
      </c>
      <c r="L25" s="23" t="s">
        <v>984</v>
      </c>
      <c r="M25" s="24" t="str">
        <f>DENEME_v4!$M$26</f>
        <v>E</v>
      </c>
      <c r="N25" s="25">
        <f>N24+1</f>
        <v>30</v>
      </c>
      <c r="O25" s="23" t="s">
        <v>984</v>
      </c>
      <c r="P25" s="24" t="str">
        <f>DENEME_v4!$M$33</f>
        <v>C</v>
      </c>
      <c r="Q25" s="25">
        <f>Q24+1</f>
        <v>37</v>
      </c>
      <c r="R25" s="23" t="s">
        <v>984</v>
      </c>
      <c r="S25" s="24" t="str">
        <f>DENEME_v4!$M$40</f>
        <v>B</v>
      </c>
      <c r="T25" s="26">
        <f>T24+1</f>
        <v>2</v>
      </c>
      <c r="U25" s="23" t="s">
        <v>984</v>
      </c>
      <c r="V25" s="24" t="str">
        <f>DENEME_v4!$M$45</f>
        <v>E</v>
      </c>
      <c r="W25" s="25">
        <f>W24+1</f>
        <v>9</v>
      </c>
      <c r="X25" s="23" t="s">
        <v>984</v>
      </c>
      <c r="Y25" s="24" t="str">
        <f>DENEME_v4!$M$52</f>
        <v>C</v>
      </c>
      <c r="Z25" s="25">
        <f>Z24+1</f>
        <v>16</v>
      </c>
      <c r="AA25" s="23" t="s">
        <v>984</v>
      </c>
      <c r="AB25" s="27" t="str">
        <f>DENEME_v4!$M$59</f>
        <v>D</v>
      </c>
    </row>
    <row r="26" spans="2:28" ht="18" customHeight="1">
      <c r="B26" s="22">
        <f t="shared" ref="B26:B30" si="18">B25+1</f>
        <v>3</v>
      </c>
      <c r="C26" s="23" t="s">
        <v>984</v>
      </c>
      <c r="D26" s="24" t="str">
        <f>DENEME_v4!$M$6</f>
        <v>D</v>
      </c>
      <c r="E26" s="25">
        <f t="shared" ref="E26:E30" si="19">E25+1</f>
        <v>10</v>
      </c>
      <c r="F26" s="23" t="s">
        <v>984</v>
      </c>
      <c r="G26" s="24" t="str">
        <f>DENEME_v4!$M$13</f>
        <v>D</v>
      </c>
      <c r="H26" s="25">
        <f t="shared" ref="H26:H30" si="20">H25+1</f>
        <v>17</v>
      </c>
      <c r="I26" s="23" t="s">
        <v>984</v>
      </c>
      <c r="J26" s="24" t="str">
        <f>DENEME_v4!$M$20</f>
        <v>D</v>
      </c>
      <c r="K26" s="25">
        <f t="shared" ref="K26:K30" si="21">K25+1</f>
        <v>24</v>
      </c>
      <c r="L26" s="23" t="s">
        <v>984</v>
      </c>
      <c r="M26" s="24" t="str">
        <f>DENEME_v4!$M$27</f>
        <v>B</v>
      </c>
      <c r="N26" s="25">
        <f t="shared" ref="N26:N30" si="22">N25+1</f>
        <v>31</v>
      </c>
      <c r="O26" s="23" t="s">
        <v>984</v>
      </c>
      <c r="P26" s="24" t="str">
        <f>DENEME_v4!$M$34</f>
        <v>E</v>
      </c>
      <c r="Q26" s="25">
        <f t="shared" ref="Q26:Q28" si="23">Q25+1</f>
        <v>38</v>
      </c>
      <c r="R26" s="23" t="s">
        <v>984</v>
      </c>
      <c r="S26" s="24" t="str">
        <f>DENEME_v4!$M$41</f>
        <v>D</v>
      </c>
      <c r="T26" s="26">
        <f t="shared" ref="T26:T30" si="24">T25+1</f>
        <v>3</v>
      </c>
      <c r="U26" s="23" t="s">
        <v>984</v>
      </c>
      <c r="V26" s="24" t="str">
        <f>DENEME_v4!$M$46</f>
        <v>D</v>
      </c>
      <c r="W26" s="25">
        <f t="shared" ref="W26:W30" si="25">W25+1</f>
        <v>10</v>
      </c>
      <c r="X26" s="23" t="s">
        <v>984</v>
      </c>
      <c r="Y26" s="24" t="str">
        <f>DENEME_v4!$M$53</f>
        <v>E</v>
      </c>
      <c r="Z26" s="25">
        <f t="shared" ref="Z26:Z29" si="26">Z25+1</f>
        <v>17</v>
      </c>
      <c r="AA26" s="23" t="s">
        <v>984</v>
      </c>
      <c r="AB26" s="27" t="str">
        <f>DENEME_v4!$M$60</f>
        <v>E</v>
      </c>
    </row>
    <row r="27" spans="2:28" ht="18" customHeight="1">
      <c r="B27" s="22">
        <f t="shared" si="18"/>
        <v>4</v>
      </c>
      <c r="C27" s="23" t="s">
        <v>984</v>
      </c>
      <c r="D27" s="24" t="str">
        <f>DENEME_v4!$M$7</f>
        <v>E</v>
      </c>
      <c r="E27" s="25">
        <f t="shared" si="19"/>
        <v>11</v>
      </c>
      <c r="F27" s="23" t="s">
        <v>984</v>
      </c>
      <c r="G27" s="24" t="str">
        <f>DENEME_v4!$M$14</f>
        <v>A</v>
      </c>
      <c r="H27" s="25">
        <f t="shared" si="20"/>
        <v>18</v>
      </c>
      <c r="I27" s="23" t="s">
        <v>984</v>
      </c>
      <c r="J27" s="24" t="str">
        <f>DENEME_v4!$M$21</f>
        <v>A</v>
      </c>
      <c r="K27" s="25">
        <f t="shared" si="21"/>
        <v>25</v>
      </c>
      <c r="L27" s="23" t="s">
        <v>984</v>
      </c>
      <c r="M27" s="24" t="str">
        <f>DENEME_v4!$M$28</f>
        <v>E</v>
      </c>
      <c r="N27" s="25">
        <f t="shared" si="22"/>
        <v>32</v>
      </c>
      <c r="O27" s="23" t="s">
        <v>984</v>
      </c>
      <c r="P27" s="24" t="str">
        <f>DENEME_v4!$M$35</f>
        <v>B</v>
      </c>
      <c r="Q27" s="25">
        <f t="shared" si="23"/>
        <v>39</v>
      </c>
      <c r="R27" s="23" t="s">
        <v>984</v>
      </c>
      <c r="S27" s="24" t="str">
        <f>DENEME_v4!$M$42</f>
        <v>C</v>
      </c>
      <c r="T27" s="26">
        <f t="shared" si="24"/>
        <v>4</v>
      </c>
      <c r="U27" s="23" t="s">
        <v>984</v>
      </c>
      <c r="V27" s="24" t="str">
        <f>DENEME_v4!$M$47</f>
        <v>B</v>
      </c>
      <c r="W27" s="25">
        <f t="shared" si="25"/>
        <v>11</v>
      </c>
      <c r="X27" s="23" t="s">
        <v>984</v>
      </c>
      <c r="Y27" s="24" t="str">
        <f>DENEME_v4!$M$54</f>
        <v>C</v>
      </c>
      <c r="Z27" s="25">
        <f t="shared" si="26"/>
        <v>18</v>
      </c>
      <c r="AA27" s="23" t="s">
        <v>984</v>
      </c>
      <c r="AB27" s="27" t="str">
        <f>DENEME_v4!$M$61</f>
        <v>C</v>
      </c>
    </row>
    <row r="28" spans="2:28" ht="18" customHeight="1">
      <c r="B28" s="22">
        <f t="shared" si="18"/>
        <v>5</v>
      </c>
      <c r="C28" s="23" t="s">
        <v>984</v>
      </c>
      <c r="D28" s="24" t="str">
        <f>DENEME_v4!$M$8</f>
        <v>E</v>
      </c>
      <c r="E28" s="25">
        <f t="shared" si="19"/>
        <v>12</v>
      </c>
      <c r="F28" s="23" t="s">
        <v>984</v>
      </c>
      <c r="G28" s="24" t="str">
        <f>DENEME_v4!$M$15</f>
        <v>E</v>
      </c>
      <c r="H28" s="25">
        <f t="shared" si="20"/>
        <v>19</v>
      </c>
      <c r="I28" s="23" t="s">
        <v>984</v>
      </c>
      <c r="J28" s="24" t="str">
        <f>DENEME_v4!$M$22</f>
        <v>C</v>
      </c>
      <c r="K28" s="25">
        <f t="shared" si="21"/>
        <v>26</v>
      </c>
      <c r="L28" s="23" t="s">
        <v>984</v>
      </c>
      <c r="M28" s="24" t="str">
        <f>DENEME_v4!$M$29</f>
        <v>C</v>
      </c>
      <c r="N28" s="25">
        <f t="shared" si="22"/>
        <v>33</v>
      </c>
      <c r="O28" s="23" t="s">
        <v>984</v>
      </c>
      <c r="P28" s="24" t="str">
        <f>DENEME_v4!$M$36</f>
        <v>E</v>
      </c>
      <c r="Q28" s="25">
        <f t="shared" si="23"/>
        <v>40</v>
      </c>
      <c r="R28" s="23" t="s">
        <v>984</v>
      </c>
      <c r="S28" s="24" t="str">
        <f>DENEME_v4!$M$43</f>
        <v>A</v>
      </c>
      <c r="T28" s="26">
        <f t="shared" si="24"/>
        <v>5</v>
      </c>
      <c r="U28" s="23" t="s">
        <v>984</v>
      </c>
      <c r="V28" s="24" t="str">
        <f>DENEME_v4!$M$48</f>
        <v>A</v>
      </c>
      <c r="W28" s="25">
        <f t="shared" si="25"/>
        <v>12</v>
      </c>
      <c r="X28" s="23" t="s">
        <v>984</v>
      </c>
      <c r="Y28" s="24" t="str">
        <f>DENEME_v4!$M$55</f>
        <v>B</v>
      </c>
      <c r="Z28" s="25">
        <f t="shared" si="26"/>
        <v>19</v>
      </c>
      <c r="AA28" s="23" t="s">
        <v>984</v>
      </c>
      <c r="AB28" s="27" t="str">
        <f>DENEME_v4!$M$62</f>
        <v>B</v>
      </c>
    </row>
    <row r="29" spans="2:28" ht="18" customHeight="1">
      <c r="B29" s="22">
        <f t="shared" si="18"/>
        <v>6</v>
      </c>
      <c r="C29" s="23" t="s">
        <v>984</v>
      </c>
      <c r="D29" s="24" t="str">
        <f>DENEME_v4!$M$9</f>
        <v>C</v>
      </c>
      <c r="E29" s="25">
        <f t="shared" si="19"/>
        <v>13</v>
      </c>
      <c r="F29" s="23" t="s">
        <v>984</v>
      </c>
      <c r="G29" s="24" t="str">
        <f>DENEME_v4!$M$16</f>
        <v>B</v>
      </c>
      <c r="H29" s="25">
        <f t="shared" si="20"/>
        <v>20</v>
      </c>
      <c r="I29" s="23" t="s">
        <v>984</v>
      </c>
      <c r="J29" s="24" t="str">
        <f>DENEME_v4!$M$23</f>
        <v>C</v>
      </c>
      <c r="K29" s="25">
        <f t="shared" si="21"/>
        <v>27</v>
      </c>
      <c r="L29" s="23" t="s">
        <v>984</v>
      </c>
      <c r="M29" s="24" t="str">
        <f>DENEME_v4!$M$30</f>
        <v>D</v>
      </c>
      <c r="N29" s="25">
        <f t="shared" si="22"/>
        <v>34</v>
      </c>
      <c r="O29" s="23" t="s">
        <v>984</v>
      </c>
      <c r="P29" s="24" t="str">
        <f>DENEME_v4!$M$37</f>
        <v>B</v>
      </c>
      <c r="Q29" s="25"/>
      <c r="R29" s="23"/>
      <c r="S29" s="24"/>
      <c r="T29" s="26">
        <f t="shared" si="24"/>
        <v>6</v>
      </c>
      <c r="U29" s="23" t="s">
        <v>984</v>
      </c>
      <c r="V29" s="24" t="str">
        <f>DENEME_v4!$M$49</f>
        <v>B</v>
      </c>
      <c r="W29" s="25">
        <f t="shared" si="25"/>
        <v>13</v>
      </c>
      <c r="X29" s="23" t="s">
        <v>984</v>
      </c>
      <c r="Y29" s="24" t="str">
        <f>DENEME_v4!$M$56</f>
        <v>E</v>
      </c>
      <c r="Z29" s="25">
        <f t="shared" si="26"/>
        <v>20</v>
      </c>
      <c r="AA29" s="23" t="s">
        <v>984</v>
      </c>
      <c r="AB29" s="27" t="str">
        <f>DENEME_v4!$M$63</f>
        <v>C</v>
      </c>
    </row>
    <row r="30" spans="2:28" ht="18" customHeight="1">
      <c r="B30" s="28">
        <f t="shared" si="18"/>
        <v>7</v>
      </c>
      <c r="C30" s="29" t="s">
        <v>984</v>
      </c>
      <c r="D30" s="30" t="str">
        <f>DENEME_v4!$M$10</f>
        <v>B</v>
      </c>
      <c r="E30" s="31">
        <f t="shared" si="19"/>
        <v>14</v>
      </c>
      <c r="F30" s="29" t="s">
        <v>984</v>
      </c>
      <c r="G30" s="30" t="str">
        <f>DENEME_v4!$M$17</f>
        <v>D</v>
      </c>
      <c r="H30" s="31">
        <f t="shared" si="20"/>
        <v>21</v>
      </c>
      <c r="I30" s="29" t="s">
        <v>984</v>
      </c>
      <c r="J30" s="30" t="str">
        <f>DENEME_v4!$M$24</f>
        <v>C</v>
      </c>
      <c r="K30" s="31">
        <f t="shared" si="21"/>
        <v>28</v>
      </c>
      <c r="L30" s="29" t="s">
        <v>984</v>
      </c>
      <c r="M30" s="30" t="str">
        <f>DENEME_v4!$M$31</f>
        <v>A</v>
      </c>
      <c r="N30" s="31">
        <f t="shared" si="22"/>
        <v>35</v>
      </c>
      <c r="O30" s="29" t="s">
        <v>984</v>
      </c>
      <c r="P30" s="30" t="str">
        <f>DENEME_v4!$M$38</f>
        <v>B</v>
      </c>
      <c r="Q30" s="31"/>
      <c r="R30" s="29"/>
      <c r="S30" s="30"/>
      <c r="T30" s="32">
        <f t="shared" si="24"/>
        <v>7</v>
      </c>
      <c r="U30" s="29" t="s">
        <v>984</v>
      </c>
      <c r="V30" s="30" t="str">
        <f>DENEME_v4!$M$50</f>
        <v>D</v>
      </c>
      <c r="W30" s="31">
        <f t="shared" si="25"/>
        <v>14</v>
      </c>
      <c r="X30" s="29" t="s">
        <v>984</v>
      </c>
      <c r="Y30" s="30" t="str">
        <f>DENEME_v4!$M$57</f>
        <v>A</v>
      </c>
      <c r="Z30" s="31"/>
      <c r="AA30" s="29"/>
      <c r="AB30" s="33"/>
    </row>
    <row r="31" spans="2:28" ht="11.25" customHeight="1"/>
    <row r="32" spans="2:28">
      <c r="B32" s="183" t="s">
        <v>985</v>
      </c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3" t="s">
        <v>986</v>
      </c>
      <c r="U32" s="184"/>
      <c r="V32" s="184"/>
      <c r="W32" s="184"/>
      <c r="X32" s="184"/>
      <c r="Y32" s="184"/>
      <c r="Z32" s="184"/>
      <c r="AA32" s="184"/>
      <c r="AB32" s="185"/>
    </row>
    <row r="33" spans="2:28" ht="18" customHeight="1">
      <c r="B33" s="22">
        <v>1</v>
      </c>
      <c r="C33" s="23" t="s">
        <v>984</v>
      </c>
      <c r="D33" s="24" t="str">
        <f>DENEME_v4!$M$64</f>
        <v>E</v>
      </c>
      <c r="E33" s="25">
        <f>B39+1</f>
        <v>8</v>
      </c>
      <c r="F33" s="23" t="s">
        <v>984</v>
      </c>
      <c r="G33" s="24" t="str">
        <f>DENEME_v4!$M$71</f>
        <v>A</v>
      </c>
      <c r="H33" s="25">
        <f>E39+1</f>
        <v>15</v>
      </c>
      <c r="I33" s="23" t="s">
        <v>984</v>
      </c>
      <c r="J33" s="24" t="str">
        <f>DENEME_v4!$M$78</f>
        <v>B</v>
      </c>
      <c r="K33" s="25">
        <f>H39+1</f>
        <v>22</v>
      </c>
      <c r="L33" s="23" t="s">
        <v>984</v>
      </c>
      <c r="M33" s="24" t="str">
        <f>DENEME_v4!$M$85</f>
        <v>C</v>
      </c>
      <c r="N33" s="25">
        <f>K39+1</f>
        <v>29</v>
      </c>
      <c r="O33" s="23" t="s">
        <v>984</v>
      </c>
      <c r="P33" s="24" t="str">
        <f>DENEME_v4!$M$92</f>
        <v>A</v>
      </c>
      <c r="Q33" s="25">
        <f>N39+1</f>
        <v>36</v>
      </c>
      <c r="R33" s="23" t="s">
        <v>984</v>
      </c>
      <c r="S33" s="24" t="str">
        <f>DENEME_v4!$M$99</f>
        <v>B</v>
      </c>
      <c r="T33" s="26">
        <v>1</v>
      </c>
      <c r="U33" s="23" t="s">
        <v>984</v>
      </c>
      <c r="V33" s="24" t="str">
        <f>DENEME_v4!$M$104</f>
        <v>A</v>
      </c>
      <c r="W33" s="25">
        <f>T39+1</f>
        <v>8</v>
      </c>
      <c r="X33" s="23" t="s">
        <v>984</v>
      </c>
      <c r="Y33" s="24" t="str">
        <f>DENEME_v4!$M$111</f>
        <v>D</v>
      </c>
      <c r="Z33" s="25">
        <f>W39+1</f>
        <v>15</v>
      </c>
      <c r="AA33" s="23" t="s">
        <v>984</v>
      </c>
      <c r="AB33" s="27" t="str">
        <f>DENEME_v4!$M$118</f>
        <v>C</v>
      </c>
    </row>
    <row r="34" spans="2:28" ht="18" customHeight="1">
      <c r="B34" s="22">
        <f>B33+1</f>
        <v>2</v>
      </c>
      <c r="C34" s="23" t="s">
        <v>984</v>
      </c>
      <c r="D34" s="24" t="str">
        <f>DENEME_v4!$M$65</f>
        <v>E</v>
      </c>
      <c r="E34" s="25">
        <f>E33+1</f>
        <v>9</v>
      </c>
      <c r="F34" s="23" t="s">
        <v>984</v>
      </c>
      <c r="G34" s="24" t="str">
        <f>DENEME_v4!$M$72</f>
        <v>E</v>
      </c>
      <c r="H34" s="25">
        <f>H33+1</f>
        <v>16</v>
      </c>
      <c r="I34" s="23" t="s">
        <v>984</v>
      </c>
      <c r="J34" s="24" t="str">
        <f>DENEME_v4!$M$79</f>
        <v>E</v>
      </c>
      <c r="K34" s="25">
        <f>K33+1</f>
        <v>23</v>
      </c>
      <c r="L34" s="23" t="s">
        <v>984</v>
      </c>
      <c r="M34" s="24" t="str">
        <f>DENEME_v4!$M$86</f>
        <v>A</v>
      </c>
      <c r="N34" s="25">
        <f>N33+1</f>
        <v>30</v>
      </c>
      <c r="O34" s="23" t="s">
        <v>984</v>
      </c>
      <c r="P34" s="24" t="str">
        <f>DENEME_v4!$M$93</f>
        <v>D</v>
      </c>
      <c r="Q34" s="25">
        <f>Q33+1</f>
        <v>37</v>
      </c>
      <c r="R34" s="23" t="s">
        <v>984</v>
      </c>
      <c r="S34" s="24" t="str">
        <f>DENEME_v4!$M$100</f>
        <v>D</v>
      </c>
      <c r="T34" s="26">
        <f>T33+1</f>
        <v>2</v>
      </c>
      <c r="U34" s="23" t="s">
        <v>984</v>
      </c>
      <c r="V34" s="24" t="str">
        <f>DENEME_v4!$M$105</f>
        <v>E</v>
      </c>
      <c r="W34" s="25">
        <f>W33+1</f>
        <v>9</v>
      </c>
      <c r="X34" s="23" t="s">
        <v>984</v>
      </c>
      <c r="Y34" s="24" t="str">
        <f>DENEME_v4!$M$112</f>
        <v>C</v>
      </c>
      <c r="Z34" s="25">
        <f>Z33+1</f>
        <v>16</v>
      </c>
      <c r="AA34" s="23" t="s">
        <v>984</v>
      </c>
      <c r="AB34" s="27" t="str">
        <f>DENEME_v4!$M$119</f>
        <v>E</v>
      </c>
    </row>
    <row r="35" spans="2:28" ht="18" customHeight="1">
      <c r="B35" s="22">
        <f t="shared" ref="B35:B39" si="27">B34+1</f>
        <v>3</v>
      </c>
      <c r="C35" s="23" t="s">
        <v>984</v>
      </c>
      <c r="D35" s="24" t="str">
        <f>DENEME_v4!$M$66</f>
        <v>E</v>
      </c>
      <c r="E35" s="25">
        <f t="shared" ref="E35:E39" si="28">E34+1</f>
        <v>10</v>
      </c>
      <c r="F35" s="23" t="s">
        <v>984</v>
      </c>
      <c r="G35" s="24" t="str">
        <f>DENEME_v4!$M$73</f>
        <v>D</v>
      </c>
      <c r="H35" s="25">
        <f t="shared" ref="H35:H39" si="29">H34+1</f>
        <v>17</v>
      </c>
      <c r="I35" s="23" t="s">
        <v>984</v>
      </c>
      <c r="J35" s="24" t="str">
        <f>DENEME_v4!$M$80</f>
        <v>E</v>
      </c>
      <c r="K35" s="25">
        <f t="shared" ref="K35:K39" si="30">K34+1</f>
        <v>24</v>
      </c>
      <c r="L35" s="23" t="s">
        <v>984</v>
      </c>
      <c r="M35" s="24" t="str">
        <f>DENEME_v4!$M$87</f>
        <v>E</v>
      </c>
      <c r="N35" s="25">
        <f t="shared" ref="N35:N39" si="31">N34+1</f>
        <v>31</v>
      </c>
      <c r="O35" s="23" t="s">
        <v>984</v>
      </c>
      <c r="P35" s="24" t="str">
        <f>DENEME_v4!$M$94</f>
        <v>E</v>
      </c>
      <c r="Q35" s="25">
        <f t="shared" ref="Q35:Q37" si="32">Q34+1</f>
        <v>38</v>
      </c>
      <c r="R35" s="23" t="s">
        <v>984</v>
      </c>
      <c r="S35" s="24" t="str">
        <f>DENEME_v4!$M$101</f>
        <v>C</v>
      </c>
      <c r="T35" s="26">
        <f t="shared" ref="T35:T39" si="33">T34+1</f>
        <v>3</v>
      </c>
      <c r="U35" s="23" t="s">
        <v>984</v>
      </c>
      <c r="V35" s="24" t="str">
        <f>DENEME_v4!$M$106</f>
        <v>A</v>
      </c>
      <c r="W35" s="25">
        <f t="shared" ref="W35:W39" si="34">W34+1</f>
        <v>10</v>
      </c>
      <c r="X35" s="23" t="s">
        <v>984</v>
      </c>
      <c r="Y35" s="24" t="str">
        <f>DENEME_v4!$M$113</f>
        <v>D</v>
      </c>
      <c r="Z35" s="25">
        <f t="shared" ref="Z35:Z38" si="35">Z34+1</f>
        <v>17</v>
      </c>
      <c r="AA35" s="23" t="s">
        <v>984</v>
      </c>
      <c r="AB35" s="27" t="str">
        <f>DENEME_v4!$M$120</f>
        <v>E</v>
      </c>
    </row>
    <row r="36" spans="2:28" ht="18" customHeight="1">
      <c r="B36" s="22">
        <f t="shared" si="27"/>
        <v>4</v>
      </c>
      <c r="C36" s="23" t="s">
        <v>984</v>
      </c>
      <c r="D36" s="24" t="str">
        <f>DENEME_v4!$M$67</f>
        <v>A</v>
      </c>
      <c r="E36" s="25">
        <f t="shared" si="28"/>
        <v>11</v>
      </c>
      <c r="F36" s="23" t="s">
        <v>984</v>
      </c>
      <c r="G36" s="24" t="str">
        <f>DENEME_v4!$M$74</f>
        <v>B</v>
      </c>
      <c r="H36" s="25">
        <f t="shared" si="29"/>
        <v>18</v>
      </c>
      <c r="I36" s="23" t="s">
        <v>984</v>
      </c>
      <c r="J36" s="24" t="str">
        <f>DENEME_v4!$M$81</f>
        <v>D</v>
      </c>
      <c r="K36" s="25">
        <f t="shared" si="30"/>
        <v>25</v>
      </c>
      <c r="L36" s="23" t="s">
        <v>984</v>
      </c>
      <c r="M36" s="24" t="str">
        <f>DENEME_v4!$M$88</f>
        <v>C</v>
      </c>
      <c r="N36" s="25">
        <f t="shared" si="31"/>
        <v>32</v>
      </c>
      <c r="O36" s="23" t="s">
        <v>984</v>
      </c>
      <c r="P36" s="24" t="str">
        <f>DENEME_v4!$M$95</f>
        <v>C</v>
      </c>
      <c r="Q36" s="25">
        <f t="shared" si="32"/>
        <v>39</v>
      </c>
      <c r="R36" s="23" t="s">
        <v>984</v>
      </c>
      <c r="S36" s="24" t="str">
        <f>DENEME_v4!$M$102</f>
        <v>A</v>
      </c>
      <c r="T36" s="26">
        <f t="shared" si="33"/>
        <v>4</v>
      </c>
      <c r="U36" s="23" t="s">
        <v>984</v>
      </c>
      <c r="V36" s="24" t="str">
        <f>DENEME_v4!$M$107</f>
        <v>E</v>
      </c>
      <c r="W36" s="25">
        <f t="shared" si="34"/>
        <v>11</v>
      </c>
      <c r="X36" s="23" t="s">
        <v>984</v>
      </c>
      <c r="Y36" s="24" t="str">
        <f>DENEME_v4!$M$114</f>
        <v>E</v>
      </c>
      <c r="Z36" s="25">
        <f t="shared" si="35"/>
        <v>18</v>
      </c>
      <c r="AA36" s="23" t="s">
        <v>984</v>
      </c>
      <c r="AB36" s="27" t="str">
        <f>DENEME_v4!$M$121</f>
        <v>B</v>
      </c>
    </row>
    <row r="37" spans="2:28" ht="18" customHeight="1">
      <c r="B37" s="22">
        <f t="shared" si="27"/>
        <v>5</v>
      </c>
      <c r="C37" s="23" t="s">
        <v>984</v>
      </c>
      <c r="D37" s="24" t="str">
        <f>DENEME_v4!$M$68</f>
        <v>D</v>
      </c>
      <c r="E37" s="25">
        <f t="shared" si="28"/>
        <v>12</v>
      </c>
      <c r="F37" s="23" t="s">
        <v>984</v>
      </c>
      <c r="G37" s="24" t="str">
        <f>DENEME_v4!$M$75</f>
        <v>E</v>
      </c>
      <c r="H37" s="25">
        <f t="shared" si="29"/>
        <v>19</v>
      </c>
      <c r="I37" s="23" t="s">
        <v>984</v>
      </c>
      <c r="J37" s="24" t="str">
        <f>DENEME_v4!$M$82</f>
        <v>E</v>
      </c>
      <c r="K37" s="25">
        <f t="shared" si="30"/>
        <v>26</v>
      </c>
      <c r="L37" s="23" t="s">
        <v>984</v>
      </c>
      <c r="M37" s="24" t="str">
        <f>DENEME_v4!$M$89</f>
        <v>D</v>
      </c>
      <c r="N37" s="25">
        <f t="shared" si="31"/>
        <v>33</v>
      </c>
      <c r="O37" s="23" t="s">
        <v>984</v>
      </c>
      <c r="P37" s="24" t="str">
        <f>DENEME_v4!$M$96</f>
        <v>C</v>
      </c>
      <c r="Q37" s="25">
        <f t="shared" si="32"/>
        <v>40</v>
      </c>
      <c r="R37" s="23" t="s">
        <v>984</v>
      </c>
      <c r="S37" s="24" t="str">
        <f>DENEME_v4!$M$103</f>
        <v>B</v>
      </c>
      <c r="T37" s="26">
        <f t="shared" si="33"/>
        <v>5</v>
      </c>
      <c r="U37" s="23" t="s">
        <v>984</v>
      </c>
      <c r="V37" s="24" t="str">
        <f>DENEME_v4!$M$108</f>
        <v>C</v>
      </c>
      <c r="W37" s="25">
        <f t="shared" si="34"/>
        <v>12</v>
      </c>
      <c r="X37" s="23" t="s">
        <v>984</v>
      </c>
      <c r="Y37" s="24" t="str">
        <f>DENEME_v4!$M$115</f>
        <v>B</v>
      </c>
      <c r="Z37" s="25">
        <f t="shared" si="35"/>
        <v>19</v>
      </c>
      <c r="AA37" s="23" t="s">
        <v>984</v>
      </c>
      <c r="AB37" s="27" t="str">
        <f>DENEME_v4!$M$122</f>
        <v>B</v>
      </c>
    </row>
    <row r="38" spans="2:28" ht="18" customHeight="1">
      <c r="B38" s="22">
        <f t="shared" si="27"/>
        <v>6</v>
      </c>
      <c r="C38" s="23" t="s">
        <v>984</v>
      </c>
      <c r="D38" s="24" t="str">
        <f>DENEME_v4!$M$69</f>
        <v>C</v>
      </c>
      <c r="E38" s="25">
        <f t="shared" si="28"/>
        <v>13</v>
      </c>
      <c r="F38" s="23" t="s">
        <v>984</v>
      </c>
      <c r="G38" s="24" t="str">
        <f>DENEME_v4!$M$76</f>
        <v>D</v>
      </c>
      <c r="H38" s="25">
        <f t="shared" si="29"/>
        <v>20</v>
      </c>
      <c r="I38" s="23" t="s">
        <v>984</v>
      </c>
      <c r="J38" s="24" t="str">
        <f>DENEME_v4!$M$83</f>
        <v>B</v>
      </c>
      <c r="K38" s="25">
        <f t="shared" si="30"/>
        <v>27</v>
      </c>
      <c r="L38" s="23" t="s">
        <v>984</v>
      </c>
      <c r="M38" s="24" t="str">
        <f>DENEME_v4!$M$90</f>
        <v>B</v>
      </c>
      <c r="N38" s="25">
        <f t="shared" si="31"/>
        <v>34</v>
      </c>
      <c r="O38" s="23" t="s">
        <v>984</v>
      </c>
      <c r="P38" s="24" t="str">
        <f>DENEME_v4!$M$97</f>
        <v>D</v>
      </c>
      <c r="Q38" s="25"/>
      <c r="R38" s="23"/>
      <c r="S38" s="36"/>
      <c r="T38" s="26">
        <f t="shared" si="33"/>
        <v>6</v>
      </c>
      <c r="U38" s="23" t="s">
        <v>984</v>
      </c>
      <c r="V38" s="24" t="str">
        <f>DENEME_v4!$M$109</f>
        <v>B</v>
      </c>
      <c r="W38" s="25">
        <f t="shared" si="34"/>
        <v>13</v>
      </c>
      <c r="X38" s="23" t="s">
        <v>984</v>
      </c>
      <c r="Y38" s="24" t="str">
        <f>DENEME_v4!$M$116</f>
        <v>B</v>
      </c>
      <c r="Z38" s="25">
        <f t="shared" si="35"/>
        <v>20</v>
      </c>
      <c r="AA38" s="23" t="s">
        <v>984</v>
      </c>
      <c r="AB38" s="27" t="str">
        <f>DENEME_v4!$M$123</f>
        <v>D</v>
      </c>
    </row>
    <row r="39" spans="2:28" ht="18" customHeight="1">
      <c r="B39" s="28">
        <f t="shared" si="27"/>
        <v>7</v>
      </c>
      <c r="C39" s="29" t="s">
        <v>984</v>
      </c>
      <c r="D39" s="30" t="str">
        <f>DENEME_v4!$M$70</f>
        <v>E</v>
      </c>
      <c r="E39" s="31">
        <f t="shared" si="28"/>
        <v>14</v>
      </c>
      <c r="F39" s="29" t="s">
        <v>984</v>
      </c>
      <c r="G39" s="30" t="str">
        <f>DENEME_v4!$M$77</f>
        <v>A</v>
      </c>
      <c r="H39" s="31">
        <f t="shared" si="29"/>
        <v>21</v>
      </c>
      <c r="I39" s="29" t="s">
        <v>984</v>
      </c>
      <c r="J39" s="30" t="str">
        <f>DENEME_v4!$M$84</f>
        <v>D</v>
      </c>
      <c r="K39" s="31">
        <f t="shared" si="30"/>
        <v>28</v>
      </c>
      <c r="L39" s="29" t="s">
        <v>984</v>
      </c>
      <c r="M39" s="30" t="str">
        <f>DENEME_v4!$M$91</f>
        <v>B</v>
      </c>
      <c r="N39" s="31">
        <f t="shared" si="31"/>
        <v>35</v>
      </c>
      <c r="O39" s="29" t="s">
        <v>984</v>
      </c>
      <c r="P39" s="30" t="str">
        <f>DENEME_v4!$M$98</f>
        <v>A</v>
      </c>
      <c r="Q39" s="31"/>
      <c r="R39" s="29"/>
      <c r="S39" s="37"/>
      <c r="T39" s="32">
        <f t="shared" si="33"/>
        <v>7</v>
      </c>
      <c r="U39" s="29" t="s">
        <v>984</v>
      </c>
      <c r="V39" s="30" t="str">
        <f>DENEME_v4!$M$110</f>
        <v>D</v>
      </c>
      <c r="W39" s="31">
        <f t="shared" si="34"/>
        <v>14</v>
      </c>
      <c r="X39" s="29" t="s">
        <v>984</v>
      </c>
      <c r="Y39" s="30" t="str">
        <f>DENEME_v4!$M$117</f>
        <v>A</v>
      </c>
      <c r="Z39" s="31"/>
      <c r="AA39" s="29"/>
      <c r="AB39" s="33"/>
    </row>
  </sheetData>
  <sheetProtection algorithmName="SHA-512" hashValue="NqqFPrvl44nj7goVgGigOoLRfLPXbDjPU/fNa0OqvrgA+2MgpcQZclDRlYZ7gJTPZrxaslafgxdm86WpPBmZ+w==" saltValue="pxTWxyHacEqYUfz0DpN7hQ==" spinCount="100000" sheet="1" objects="1" scenarios="1"/>
  <mergeCells count="10">
    <mergeCell ref="B23:S23"/>
    <mergeCell ref="T23:AB23"/>
    <mergeCell ref="B32:S32"/>
    <mergeCell ref="T32:AB32"/>
    <mergeCell ref="B2:AB2"/>
    <mergeCell ref="B3:S3"/>
    <mergeCell ref="T3:AB3"/>
    <mergeCell ref="B12:S12"/>
    <mergeCell ref="T12:AB12"/>
    <mergeCell ref="B22:AB22"/>
  </mergeCells>
  <pageMargins left="0.70866141732283472" right="0.70866141732283472" top="0.35433070866141736" bottom="0.35433070866141736" header="0.31496062992125984" footer="0.31496062992125984"/>
  <pageSetup paperSize="9"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AZ2264"/>
  <sheetViews>
    <sheetView showZeros="0" zoomScale="142" zoomScaleNormal="100" workbookViewId="0">
      <pane xSplit="1" ySplit="3" topLeftCell="C30" activePane="bottomRight" state="frozen"/>
      <selection pane="topRight" activeCell="B1" sqref="B1"/>
      <selection pane="bottomLeft" activeCell="A4" sqref="A4"/>
      <selection pane="bottomRight" activeCell="N60" sqref="N60"/>
    </sheetView>
  </sheetViews>
  <sheetFormatPr baseColWidth="10" defaultColWidth="9.1640625" defaultRowHeight="15"/>
  <cols>
    <col min="1" max="1" width="7.5" style="94" customWidth="1"/>
    <col min="2" max="2" width="4.6640625" style="95" hidden="1" customWidth="1"/>
    <col min="3" max="3" width="4.6640625" style="95" customWidth="1"/>
    <col min="4" max="4" width="6.6640625" style="99" customWidth="1"/>
    <col min="5" max="5" width="9.6640625" style="95" customWidth="1"/>
    <col min="6" max="6" width="14.6640625" style="95" customWidth="1"/>
    <col min="7" max="8" width="9.1640625" style="94"/>
    <col min="9" max="9" width="7.5" style="94" customWidth="1"/>
    <col min="10" max="10" width="4.6640625" style="95" hidden="1" customWidth="1"/>
    <col min="11" max="11" width="4.6640625" style="95" customWidth="1"/>
    <col min="12" max="12" width="6.6640625" style="99" customWidth="1"/>
    <col min="13" max="13" width="9.6640625" style="95" customWidth="1"/>
    <col min="14" max="14" width="14.6640625" style="95" customWidth="1"/>
    <col min="15" max="15" width="9.1640625" style="40"/>
    <col min="16" max="17" width="6" style="96" customWidth="1"/>
    <col min="18" max="19" width="9.6640625" style="96" customWidth="1"/>
    <col min="20" max="21" width="9.1640625" style="40"/>
    <col min="22" max="22" width="5.6640625" style="97" customWidth="1"/>
    <col min="23" max="23" width="9.6640625" style="98" customWidth="1"/>
    <col min="24" max="24" width="9.6640625" style="96" customWidth="1"/>
    <col min="25" max="25" width="9.1640625" style="1"/>
    <col min="26" max="26" width="13.1640625" style="1" customWidth="1"/>
    <col min="27" max="31" width="3.6640625" style="1" customWidth="1"/>
    <col min="32" max="36" width="9.1640625" style="1"/>
    <col min="37" max="38" width="9.1640625" style="1" customWidth="1"/>
    <col min="39" max="43" width="9.1640625" style="1" hidden="1" customWidth="1"/>
    <col min="44" max="44" width="12.1640625" style="67" hidden="1" customWidth="1"/>
    <col min="45" max="47" width="12.1640625" style="7" hidden="1" customWidth="1"/>
    <col min="48" max="48" width="16.1640625" style="2" hidden="1" customWidth="1"/>
    <col min="49" max="49" width="101.5" style="41" hidden="1" customWidth="1"/>
    <col min="50" max="50" width="14.83203125" style="101" hidden="1" customWidth="1"/>
    <col min="51" max="51" width="24.6640625" style="2" hidden="1" customWidth="1"/>
    <col min="52" max="52" width="8.6640625" style="1" hidden="1" customWidth="1"/>
    <col min="53" max="53" width="0" style="1" hidden="1" customWidth="1"/>
    <col min="54" max="16384" width="9.1640625" style="1"/>
  </cols>
  <sheetData>
    <row r="1" spans="1:51" ht="19">
      <c r="A1" s="103" t="s">
        <v>2666</v>
      </c>
      <c r="B1" s="38"/>
      <c r="C1" s="214" t="s">
        <v>2675</v>
      </c>
      <c r="D1" s="214"/>
      <c r="E1" s="214"/>
      <c r="F1" s="214"/>
      <c r="G1" s="39"/>
      <c r="H1" s="39"/>
      <c r="I1" s="215"/>
      <c r="J1" s="217" t="str">
        <f>C1</f>
        <v>STRATEJİ TYT (1. OTURUM) DENEME-2</v>
      </c>
      <c r="K1" s="218"/>
      <c r="L1" s="218"/>
      <c r="M1" s="218"/>
      <c r="N1" s="219"/>
      <c r="P1" s="211" t="s">
        <v>37</v>
      </c>
      <c r="Q1" s="212"/>
      <c r="R1" s="212"/>
      <c r="S1" s="212"/>
      <c r="T1" s="213"/>
      <c r="V1" s="201" t="s">
        <v>29</v>
      </c>
      <c r="W1" s="201"/>
      <c r="X1" s="201"/>
      <c r="AX1" s="2"/>
    </row>
    <row r="2" spans="1:51" ht="25">
      <c r="A2" s="42"/>
      <c r="B2" s="43" t="s">
        <v>0</v>
      </c>
      <c r="C2" s="44" t="s">
        <v>0</v>
      </c>
      <c r="D2" s="202" t="s">
        <v>0</v>
      </c>
      <c r="E2" s="203"/>
      <c r="F2" s="204"/>
      <c r="G2" s="45"/>
      <c r="H2" s="39"/>
      <c r="I2" s="215"/>
      <c r="J2" s="46" t="s">
        <v>1</v>
      </c>
      <c r="K2" s="47" t="s">
        <v>0</v>
      </c>
      <c r="L2" s="205" t="s">
        <v>1</v>
      </c>
      <c r="M2" s="206"/>
      <c r="N2" s="207"/>
      <c r="P2" s="44" t="s">
        <v>0</v>
      </c>
      <c r="Q2" s="44" t="s">
        <v>1</v>
      </c>
      <c r="R2" s="48"/>
      <c r="S2" s="48"/>
      <c r="T2" s="48" t="s">
        <v>2</v>
      </c>
      <c r="V2" s="49" t="s">
        <v>1877</v>
      </c>
      <c r="W2" s="50" t="s">
        <v>0</v>
      </c>
      <c r="X2" s="50" t="s">
        <v>1</v>
      </c>
      <c r="AX2" s="2"/>
    </row>
    <row r="3" spans="1:51" ht="24">
      <c r="A3" s="51"/>
      <c r="B3" s="52" t="s">
        <v>3</v>
      </c>
      <c r="C3" s="52" t="s">
        <v>3</v>
      </c>
      <c r="D3" s="202" t="s">
        <v>4</v>
      </c>
      <c r="E3" s="203"/>
      <c r="F3" s="204"/>
      <c r="G3" s="45"/>
      <c r="H3" s="39"/>
      <c r="I3" s="216"/>
      <c r="J3" s="52" t="s">
        <v>3</v>
      </c>
      <c r="K3" s="52" t="s">
        <v>3</v>
      </c>
      <c r="L3" s="208" t="s">
        <v>4</v>
      </c>
      <c r="M3" s="209"/>
      <c r="N3" s="210"/>
      <c r="P3" s="53" t="s">
        <v>3</v>
      </c>
      <c r="Q3" s="53" t="s">
        <v>3</v>
      </c>
      <c r="R3" s="53"/>
      <c r="S3" s="53"/>
      <c r="T3" s="53" t="s">
        <v>3</v>
      </c>
      <c r="V3" s="54"/>
      <c r="W3" s="55" t="s">
        <v>3</v>
      </c>
      <c r="X3" s="56" t="s">
        <v>3</v>
      </c>
      <c r="AA3" s="57" t="s">
        <v>0</v>
      </c>
      <c r="AB3" s="57" t="s">
        <v>1</v>
      </c>
      <c r="AC3" s="57" t="s">
        <v>33</v>
      </c>
      <c r="AD3" s="57" t="s">
        <v>34</v>
      </c>
      <c r="AE3" s="57" t="s">
        <v>35</v>
      </c>
      <c r="AF3" s="57" t="s">
        <v>36</v>
      </c>
      <c r="AR3" s="102"/>
      <c r="AS3" s="58"/>
      <c r="AT3" s="58"/>
      <c r="AU3" s="58"/>
      <c r="AV3" s="3" t="s">
        <v>17</v>
      </c>
      <c r="AW3" s="3" t="s">
        <v>18</v>
      </c>
      <c r="AX3" s="3" t="s">
        <v>16</v>
      </c>
      <c r="AY3" s="3" t="s">
        <v>30</v>
      </c>
    </row>
    <row r="4" spans="1:51" ht="15" customHeight="1">
      <c r="A4" s="190" t="s">
        <v>5</v>
      </c>
      <c r="B4" s="59">
        <v>1</v>
      </c>
      <c r="C4" s="106">
        <v>1</v>
      </c>
      <c r="D4" s="107" t="s">
        <v>2668</v>
      </c>
      <c r="E4" s="108" t="s">
        <v>34</v>
      </c>
      <c r="F4" s="109">
        <v>912020203</v>
      </c>
      <c r="G4" s="110" t="s">
        <v>2669</v>
      </c>
      <c r="H4" s="39"/>
      <c r="I4" s="190" t="s">
        <v>5</v>
      </c>
      <c r="J4" s="59">
        <v>1</v>
      </c>
      <c r="K4" s="106">
        <v>3</v>
      </c>
      <c r="L4" s="107" t="s">
        <v>2668</v>
      </c>
      <c r="M4" s="108" t="s">
        <v>33</v>
      </c>
      <c r="N4" s="109">
        <v>912020201</v>
      </c>
      <c r="O4" s="175" t="s">
        <v>2669</v>
      </c>
      <c r="P4" s="60">
        <f t="shared" ref="P4:P35" si="0">B4</f>
        <v>1</v>
      </c>
      <c r="Q4" s="61">
        <f>VLOOKUP(P4,CHOOSE({1,2},$K$4:$K$43,$J$4:$J$43),2,FALSE)</f>
        <v>3</v>
      </c>
      <c r="R4" s="60" t="str">
        <f t="shared" ref="R4:R35" si="1">IF(E4="","",E4)</f>
        <v>D</v>
      </c>
      <c r="S4" s="60" t="str">
        <f>VLOOKUP(P4,$K$4:$M$43,3,FALSE)</f>
        <v>D</v>
      </c>
      <c r="T4" s="62" t="b">
        <f t="shared" ref="T4:T58" si="2">EXACT(S4,R4)</f>
        <v>1</v>
      </c>
      <c r="V4" s="63">
        <f t="shared" ref="V4:V35" si="3">B4</f>
        <v>1</v>
      </c>
      <c r="W4" s="64" t="str">
        <f>IF((EXACT(E4,E5))=TRUE,E4,"")</f>
        <v/>
      </c>
      <c r="X4" s="64" t="str">
        <f>IF((EXACT(M4,M5))=TRUE,M4,"")</f>
        <v/>
      </c>
      <c r="Z4" s="65" t="s">
        <v>5</v>
      </c>
      <c r="AA4" s="66">
        <f>COUNTIF(_01_TUR,AA$3)</f>
        <v>7</v>
      </c>
      <c r="AB4" s="66">
        <f>COUNTIF(_01_TUR,AB$3)</f>
        <v>9</v>
      </c>
      <c r="AC4" s="66">
        <f>COUNTIF(_01_TUR,AC$3)</f>
        <v>9</v>
      </c>
      <c r="AD4" s="66">
        <f>COUNTIF(_01_TUR,AD$3)</f>
        <v>7</v>
      </c>
      <c r="AE4" s="66">
        <f>COUNTIF(_01_TUR,AE$3)</f>
        <v>8</v>
      </c>
      <c r="AF4" s="66">
        <f>SUM(AA4:AE4)</f>
        <v>40</v>
      </c>
      <c r="AR4" s="67">
        <f>$AX4</f>
        <v>309010101</v>
      </c>
      <c r="AS4" s="67"/>
      <c r="AT4" s="67"/>
      <c r="AU4" s="67"/>
      <c r="AV4" s="2" t="s">
        <v>275</v>
      </c>
      <c r="AW4" s="1" t="s">
        <v>310</v>
      </c>
      <c r="AX4" s="7">
        <v>309010101</v>
      </c>
      <c r="AY4" s="2" t="s">
        <v>1119</v>
      </c>
    </row>
    <row r="5" spans="1:51">
      <c r="A5" s="191"/>
      <c r="B5" s="68">
        <v>2</v>
      </c>
      <c r="C5" s="111">
        <v>2</v>
      </c>
      <c r="D5" s="112" t="s">
        <v>2668</v>
      </c>
      <c r="E5" s="113" t="s">
        <v>35</v>
      </c>
      <c r="F5" s="114">
        <v>912020201</v>
      </c>
      <c r="G5" s="110" t="s">
        <v>2669</v>
      </c>
      <c r="H5" s="39"/>
      <c r="I5" s="191"/>
      <c r="J5" s="68">
        <v>2</v>
      </c>
      <c r="K5" s="111">
        <v>4</v>
      </c>
      <c r="L5" s="112" t="s">
        <v>2668</v>
      </c>
      <c r="M5" s="113" t="s">
        <v>0</v>
      </c>
      <c r="N5" s="114">
        <v>912020226</v>
      </c>
      <c r="O5" s="175"/>
      <c r="P5" s="61">
        <f t="shared" si="0"/>
        <v>2</v>
      </c>
      <c r="Q5" s="61">
        <f>VLOOKUP(P5,CHOOSE({1,2},$K$4:$K$43,$J$4:$J$43),2,FALSE)</f>
        <v>4</v>
      </c>
      <c r="R5" s="61" t="str">
        <f t="shared" si="1"/>
        <v>E</v>
      </c>
      <c r="S5" s="61" t="str">
        <f>VLOOKUP(P5,$K$4:$M$43,3,FALSE)</f>
        <v>E</v>
      </c>
      <c r="T5" s="69" t="b">
        <f t="shared" si="2"/>
        <v>1</v>
      </c>
      <c r="V5" s="70">
        <f t="shared" si="3"/>
        <v>2</v>
      </c>
      <c r="W5" s="64" t="str">
        <f t="shared" ref="W5:W36" si="4">IF((EXACT(E5,E4))=TRUE,E5,IF(EXACT(E5,E6)=TRUE,E5,""))</f>
        <v/>
      </c>
      <c r="X5" s="64" t="str">
        <f t="shared" ref="X5:X36" si="5">IF((EXACT(M5,M4))=TRUE,M5,IF(EXACT(M5,M6)=TRUE,M5,""))</f>
        <v/>
      </c>
      <c r="Z5" s="71" t="s">
        <v>31</v>
      </c>
      <c r="AA5" s="72">
        <f>COUNTIF(_02_TAR,AA$3)</f>
        <v>1</v>
      </c>
      <c r="AB5" s="72">
        <f>COUNTIF(_02_TAR,AB$3)</f>
        <v>1</v>
      </c>
      <c r="AC5" s="72">
        <f>COUNTIF(_02_TAR,AC$3)</f>
        <v>1</v>
      </c>
      <c r="AD5" s="72">
        <f>COUNTIF(_02_TAR,AD$3)</f>
        <v>1</v>
      </c>
      <c r="AE5" s="72">
        <f>COUNTIF(_02_TAR,AE$3)</f>
        <v>1</v>
      </c>
      <c r="AF5" s="72">
        <f t="shared" ref="AF5:AF13" si="6">SUM(AA5:AE5)</f>
        <v>5</v>
      </c>
      <c r="AR5" s="67">
        <f>$AX5</f>
        <v>309010203</v>
      </c>
      <c r="AS5" s="67"/>
      <c r="AT5" s="67"/>
      <c r="AU5" s="67"/>
      <c r="AV5" s="2" t="s">
        <v>275</v>
      </c>
      <c r="AW5" s="1" t="s">
        <v>311</v>
      </c>
      <c r="AX5" s="7">
        <v>309010203</v>
      </c>
      <c r="AY5" s="2" t="s">
        <v>1119</v>
      </c>
    </row>
    <row r="6" spans="1:51">
      <c r="A6" s="191"/>
      <c r="B6" s="68">
        <v>3</v>
      </c>
      <c r="C6" s="111">
        <v>3</v>
      </c>
      <c r="D6" s="112" t="s">
        <v>2668</v>
      </c>
      <c r="E6" s="113" t="s">
        <v>33</v>
      </c>
      <c r="F6" s="114">
        <v>912020201</v>
      </c>
      <c r="G6" s="110" t="s">
        <v>2669</v>
      </c>
      <c r="H6" s="39"/>
      <c r="I6" s="191"/>
      <c r="J6" s="68">
        <v>3</v>
      </c>
      <c r="K6" s="111">
        <v>1</v>
      </c>
      <c r="L6" s="112" t="s">
        <v>2668</v>
      </c>
      <c r="M6" s="113" t="s">
        <v>34</v>
      </c>
      <c r="N6" s="114">
        <v>912020203</v>
      </c>
      <c r="O6" s="175" t="s">
        <v>2669</v>
      </c>
      <c r="P6" s="61">
        <f t="shared" si="0"/>
        <v>3</v>
      </c>
      <c r="Q6" s="61">
        <f>VLOOKUP(P6,CHOOSE({1,2},$K$4:$K$43,$J$4:$J$43),2,FALSE)</f>
        <v>1</v>
      </c>
      <c r="R6" s="61" t="str">
        <f t="shared" si="1"/>
        <v>C</v>
      </c>
      <c r="S6" s="61" t="str">
        <f t="shared" ref="S6:S43" si="7">VLOOKUP(P6,$K$4:$M$43,3,FALSE)</f>
        <v>C</v>
      </c>
      <c r="T6" s="69" t="b">
        <f t="shared" si="2"/>
        <v>1</v>
      </c>
      <c r="V6" s="70">
        <f t="shared" si="3"/>
        <v>3</v>
      </c>
      <c r="W6" s="64" t="str">
        <f t="shared" si="4"/>
        <v/>
      </c>
      <c r="X6" s="64" t="str">
        <f t="shared" si="5"/>
        <v/>
      </c>
      <c r="Z6" s="71" t="s">
        <v>32</v>
      </c>
      <c r="AA6" s="72">
        <f>COUNTIF(_03_COG,AA$3)</f>
        <v>1</v>
      </c>
      <c r="AB6" s="72">
        <f>COUNTIF(_03_COG,AB$3)</f>
        <v>1</v>
      </c>
      <c r="AC6" s="72">
        <f>COUNTIF(_03_COG,AC$3)</f>
        <v>1</v>
      </c>
      <c r="AD6" s="72">
        <f>COUNTIF(_03_COG,AD$3)</f>
        <v>1</v>
      </c>
      <c r="AE6" s="72">
        <f>COUNTIF(_03_COG,AE$3)</f>
        <v>1</v>
      </c>
      <c r="AF6" s="72">
        <f t="shared" si="6"/>
        <v>5</v>
      </c>
      <c r="AR6" s="67">
        <f t="shared" ref="AR6:AR69" si="8">$AX6</f>
        <v>309010204</v>
      </c>
      <c r="AS6" s="67"/>
      <c r="AT6" s="67"/>
      <c r="AU6" s="67"/>
      <c r="AV6" s="2" t="s">
        <v>275</v>
      </c>
      <c r="AW6" s="1" t="s">
        <v>312</v>
      </c>
      <c r="AX6" s="7">
        <v>309010204</v>
      </c>
      <c r="AY6" s="2" t="s">
        <v>1119</v>
      </c>
    </row>
    <row r="7" spans="1:51">
      <c r="A7" s="191"/>
      <c r="B7" s="68">
        <v>4</v>
      </c>
      <c r="C7" s="111">
        <v>4</v>
      </c>
      <c r="D7" s="112" t="s">
        <v>2668</v>
      </c>
      <c r="E7" s="113" t="s">
        <v>0</v>
      </c>
      <c r="F7" s="114">
        <v>912020226</v>
      </c>
      <c r="G7" s="110"/>
      <c r="H7" s="39"/>
      <c r="I7" s="191"/>
      <c r="J7" s="68">
        <v>4</v>
      </c>
      <c r="K7" s="111">
        <v>2</v>
      </c>
      <c r="L7" s="112" t="s">
        <v>2668</v>
      </c>
      <c r="M7" s="113" t="s">
        <v>35</v>
      </c>
      <c r="N7" s="114">
        <v>912020201</v>
      </c>
      <c r="O7" s="175" t="s">
        <v>2669</v>
      </c>
      <c r="P7" s="61">
        <f t="shared" si="0"/>
        <v>4</v>
      </c>
      <c r="Q7" s="61">
        <f>VLOOKUP(P7,CHOOSE({1,2},$K$4:$K$43,$J$4:$J$43),2,FALSE)</f>
        <v>2</v>
      </c>
      <c r="R7" s="61" t="str">
        <f t="shared" si="1"/>
        <v>A</v>
      </c>
      <c r="S7" s="61" t="str">
        <f t="shared" si="7"/>
        <v>A</v>
      </c>
      <c r="T7" s="69" t="b">
        <f t="shared" si="2"/>
        <v>1</v>
      </c>
      <c r="V7" s="70">
        <f t="shared" si="3"/>
        <v>4</v>
      </c>
      <c r="W7" s="64" t="str">
        <f t="shared" si="4"/>
        <v/>
      </c>
      <c r="X7" s="64" t="str">
        <f t="shared" si="5"/>
        <v>E</v>
      </c>
      <c r="Z7" s="71" t="s">
        <v>10</v>
      </c>
      <c r="AA7" s="72">
        <f>COUNTIF(_04_FEL1,AA$3)</f>
        <v>1</v>
      </c>
      <c r="AB7" s="72">
        <f>COUNTIF(_04_FEL1,AB$3)</f>
        <v>1</v>
      </c>
      <c r="AC7" s="72">
        <f>COUNTIF(_04_FEL1,AC$3)</f>
        <v>1</v>
      </c>
      <c r="AD7" s="72">
        <f>COUNTIF(_04_FEL1,AD$3)</f>
        <v>1</v>
      </c>
      <c r="AE7" s="72">
        <f>COUNTIF(_04_FEL1,AE$3)</f>
        <v>1</v>
      </c>
      <c r="AF7" s="72">
        <f t="shared" si="6"/>
        <v>5</v>
      </c>
      <c r="AR7" s="67">
        <f t="shared" si="8"/>
        <v>309010208</v>
      </c>
      <c r="AS7" s="67"/>
      <c r="AT7" s="67"/>
      <c r="AU7" s="67"/>
      <c r="AV7" s="2" t="s">
        <v>275</v>
      </c>
      <c r="AW7" s="1" t="s">
        <v>313</v>
      </c>
      <c r="AX7" s="7">
        <v>309010208</v>
      </c>
      <c r="AY7" s="2" t="s">
        <v>1119</v>
      </c>
    </row>
    <row r="8" spans="1:51">
      <c r="A8" s="191"/>
      <c r="B8" s="68">
        <v>5</v>
      </c>
      <c r="C8" s="111">
        <v>5</v>
      </c>
      <c r="D8" s="112" t="s">
        <v>2668</v>
      </c>
      <c r="E8" s="113" t="s">
        <v>1</v>
      </c>
      <c r="F8" s="114">
        <v>912020301</v>
      </c>
      <c r="G8" s="110" t="s">
        <v>2669</v>
      </c>
      <c r="H8" s="39"/>
      <c r="I8" s="191"/>
      <c r="J8" s="68">
        <v>5</v>
      </c>
      <c r="K8" s="111">
        <v>7</v>
      </c>
      <c r="L8" s="112" t="s">
        <v>2668</v>
      </c>
      <c r="M8" s="113" t="s">
        <v>35</v>
      </c>
      <c r="N8" s="114">
        <v>912020301</v>
      </c>
      <c r="O8" s="175" t="s">
        <v>2669</v>
      </c>
      <c r="P8" s="61">
        <f t="shared" si="0"/>
        <v>5</v>
      </c>
      <c r="Q8" s="61">
        <f>VLOOKUP(P8,CHOOSE({1,2},$K$4:$K$43,$J$4:$J$43),2,FALSE)</f>
        <v>7</v>
      </c>
      <c r="R8" s="61" t="str">
        <f t="shared" si="1"/>
        <v>B</v>
      </c>
      <c r="S8" s="61" t="str">
        <f t="shared" si="7"/>
        <v>B</v>
      </c>
      <c r="T8" s="69" t="b">
        <f t="shared" si="2"/>
        <v>1</v>
      </c>
      <c r="V8" s="70">
        <f t="shared" si="3"/>
        <v>5</v>
      </c>
      <c r="W8" s="64" t="str">
        <f t="shared" si="4"/>
        <v>B</v>
      </c>
      <c r="X8" s="64" t="str">
        <f t="shared" si="5"/>
        <v>E</v>
      </c>
      <c r="Z8" s="71" t="s">
        <v>11</v>
      </c>
      <c r="AA8" s="72">
        <f>COUNTIF(_05_DIN,AA$3)</f>
        <v>0</v>
      </c>
      <c r="AB8" s="72">
        <f>COUNTIF(_05_DIN,AB$3)</f>
        <v>1</v>
      </c>
      <c r="AC8" s="72">
        <f>COUNTIF(_05_DIN,AC$3)</f>
        <v>2</v>
      </c>
      <c r="AD8" s="72">
        <f>COUNTIF(_05_DIN,AD$3)</f>
        <v>1</v>
      </c>
      <c r="AE8" s="72">
        <f>COUNTIF(_05_DIN,AE$3)</f>
        <v>1</v>
      </c>
      <c r="AF8" s="72">
        <f t="shared" si="6"/>
        <v>5</v>
      </c>
      <c r="AR8" s="67">
        <f t="shared" si="8"/>
        <v>309010209</v>
      </c>
      <c r="AS8" s="67"/>
      <c r="AT8" s="67"/>
      <c r="AU8" s="67"/>
      <c r="AV8" s="2" t="s">
        <v>275</v>
      </c>
      <c r="AW8" s="1" t="s">
        <v>277</v>
      </c>
      <c r="AX8" s="7">
        <v>309010209</v>
      </c>
      <c r="AY8" s="2" t="s">
        <v>1119</v>
      </c>
    </row>
    <row r="9" spans="1:51">
      <c r="A9" s="191"/>
      <c r="B9" s="68">
        <v>6</v>
      </c>
      <c r="C9" s="111">
        <v>6</v>
      </c>
      <c r="D9" s="112" t="s">
        <v>2668</v>
      </c>
      <c r="E9" s="113" t="s">
        <v>1</v>
      </c>
      <c r="F9" s="114">
        <v>912020901</v>
      </c>
      <c r="G9" s="110" t="s">
        <v>2669</v>
      </c>
      <c r="H9" s="39"/>
      <c r="I9" s="191"/>
      <c r="J9" s="68">
        <v>6</v>
      </c>
      <c r="K9" s="111">
        <v>8</v>
      </c>
      <c r="L9" s="112" t="s">
        <v>2668</v>
      </c>
      <c r="M9" s="113" t="s">
        <v>33</v>
      </c>
      <c r="N9" s="114">
        <v>912020301</v>
      </c>
      <c r="O9" s="175" t="s">
        <v>2669</v>
      </c>
      <c r="P9" s="61">
        <f t="shared" si="0"/>
        <v>6</v>
      </c>
      <c r="Q9" s="61">
        <f>VLOOKUP(P9,CHOOSE({1,2},$K$4:$K$43,$J$4:$J$43),2,FALSE)</f>
        <v>8</v>
      </c>
      <c r="R9" s="61" t="str">
        <f t="shared" si="1"/>
        <v>B</v>
      </c>
      <c r="S9" s="61" t="str">
        <f t="shared" si="7"/>
        <v>B</v>
      </c>
      <c r="T9" s="69" t="b">
        <f t="shared" si="2"/>
        <v>1</v>
      </c>
      <c r="V9" s="70">
        <f t="shared" si="3"/>
        <v>6</v>
      </c>
      <c r="W9" s="64" t="str">
        <f t="shared" si="4"/>
        <v>B</v>
      </c>
      <c r="X9" s="64" t="str">
        <f t="shared" si="5"/>
        <v/>
      </c>
      <c r="Z9" s="73" t="s">
        <v>9</v>
      </c>
      <c r="AA9" s="74">
        <f>COUNTIF(_07_MAT,AA$3)</f>
        <v>5</v>
      </c>
      <c r="AB9" s="74">
        <f>COUNTIF(_07_MAT,AB$3)</f>
        <v>5</v>
      </c>
      <c r="AC9" s="74">
        <f>COUNTIF(_07_MAT,AC$3)</f>
        <v>3</v>
      </c>
      <c r="AD9" s="74">
        <f>COUNTIF(_07_MAT,AD$3)</f>
        <v>7</v>
      </c>
      <c r="AE9" s="74">
        <f>COUNTIF(_07_MAT,AE$3)</f>
        <v>10</v>
      </c>
      <c r="AF9" s="74">
        <f t="shared" si="6"/>
        <v>30</v>
      </c>
      <c r="AR9" s="67">
        <f t="shared" si="8"/>
        <v>309010210</v>
      </c>
      <c r="AS9" s="67"/>
      <c r="AT9" s="67"/>
      <c r="AU9" s="67"/>
      <c r="AV9" s="2" t="s">
        <v>275</v>
      </c>
      <c r="AW9" s="1" t="s">
        <v>314</v>
      </c>
      <c r="AX9" s="7">
        <v>309010210</v>
      </c>
      <c r="AY9" s="2" t="s">
        <v>1119</v>
      </c>
    </row>
    <row r="10" spans="1:51">
      <c r="A10" s="191"/>
      <c r="B10" s="68">
        <v>7</v>
      </c>
      <c r="C10" s="111">
        <v>7</v>
      </c>
      <c r="D10" s="112" t="s">
        <v>2668</v>
      </c>
      <c r="E10" s="113" t="s">
        <v>35</v>
      </c>
      <c r="F10" s="114">
        <v>912020301</v>
      </c>
      <c r="G10" s="110" t="s">
        <v>2669</v>
      </c>
      <c r="H10" s="39"/>
      <c r="I10" s="191"/>
      <c r="J10" s="68">
        <v>7</v>
      </c>
      <c r="K10" s="111">
        <v>5</v>
      </c>
      <c r="L10" s="112" t="s">
        <v>2668</v>
      </c>
      <c r="M10" s="113" t="s">
        <v>1</v>
      </c>
      <c r="N10" s="114">
        <v>912020301</v>
      </c>
      <c r="O10" s="175" t="s">
        <v>2669</v>
      </c>
      <c r="P10" s="61">
        <f t="shared" si="0"/>
        <v>7</v>
      </c>
      <c r="Q10" s="61">
        <f>VLOOKUP(P10,CHOOSE({1,2},$K$4:$K$43,$J$4:$J$43),2,FALSE)</f>
        <v>5</v>
      </c>
      <c r="R10" s="61" t="str">
        <f t="shared" si="1"/>
        <v>E</v>
      </c>
      <c r="S10" s="61" t="str">
        <f t="shared" si="7"/>
        <v>E</v>
      </c>
      <c r="T10" s="69" t="b">
        <f t="shared" si="2"/>
        <v>1</v>
      </c>
      <c r="V10" s="70">
        <f t="shared" si="3"/>
        <v>7</v>
      </c>
      <c r="W10" s="64" t="str">
        <f t="shared" si="4"/>
        <v/>
      </c>
      <c r="X10" s="64" t="str">
        <f t="shared" si="5"/>
        <v>B</v>
      </c>
      <c r="Z10" s="73" t="s">
        <v>12</v>
      </c>
      <c r="AA10" s="74">
        <f>COUNTIF(_08_GEO,AA$3)</f>
        <v>2</v>
      </c>
      <c r="AB10" s="74">
        <f>COUNTIF(_08_GEO,AB$3)</f>
        <v>2</v>
      </c>
      <c r="AC10" s="74">
        <f>COUNTIF(_08_GEO,AC$3)</f>
        <v>3</v>
      </c>
      <c r="AD10" s="74">
        <f>COUNTIF(_08_GEO,AD$3)</f>
        <v>2</v>
      </c>
      <c r="AE10" s="74">
        <f>COUNTIF(_08_GEO,AE$3)</f>
        <v>1</v>
      </c>
      <c r="AF10" s="74">
        <f t="shared" si="6"/>
        <v>10</v>
      </c>
      <c r="AR10" s="67">
        <f t="shared" si="8"/>
        <v>309010303</v>
      </c>
      <c r="AS10" s="67"/>
      <c r="AT10" s="67"/>
      <c r="AU10" s="67"/>
      <c r="AV10" s="2" t="s">
        <v>275</v>
      </c>
      <c r="AW10" s="1" t="s">
        <v>315</v>
      </c>
      <c r="AX10" s="7">
        <v>309010303</v>
      </c>
      <c r="AY10" s="2" t="s">
        <v>1119</v>
      </c>
    </row>
    <row r="11" spans="1:51">
      <c r="A11" s="191"/>
      <c r="B11" s="68">
        <v>8</v>
      </c>
      <c r="C11" s="111">
        <v>8</v>
      </c>
      <c r="D11" s="112" t="s">
        <v>2668</v>
      </c>
      <c r="E11" s="113" t="s">
        <v>33</v>
      </c>
      <c r="F11" s="114">
        <v>912020301</v>
      </c>
      <c r="G11" s="110" t="s">
        <v>2669</v>
      </c>
      <c r="H11" s="39"/>
      <c r="I11" s="191"/>
      <c r="J11" s="68">
        <v>8</v>
      </c>
      <c r="K11" s="111">
        <v>6</v>
      </c>
      <c r="L11" s="112" t="s">
        <v>2668</v>
      </c>
      <c r="M11" s="113" t="s">
        <v>1</v>
      </c>
      <c r="N11" s="114">
        <v>912020901</v>
      </c>
      <c r="O11" s="175" t="s">
        <v>2669</v>
      </c>
      <c r="P11" s="61">
        <f t="shared" si="0"/>
        <v>8</v>
      </c>
      <c r="Q11" s="61">
        <f>VLOOKUP(P11,CHOOSE({1,2},$K$4:$K$43,$J$4:$J$43),2,FALSE)</f>
        <v>6</v>
      </c>
      <c r="R11" s="61" t="str">
        <f t="shared" si="1"/>
        <v>C</v>
      </c>
      <c r="S11" s="61" t="str">
        <f t="shared" si="7"/>
        <v>C</v>
      </c>
      <c r="T11" s="69" t="b">
        <f t="shared" si="2"/>
        <v>1</v>
      </c>
      <c r="V11" s="70">
        <f t="shared" si="3"/>
        <v>8</v>
      </c>
      <c r="W11" s="64" t="str">
        <f t="shared" si="4"/>
        <v/>
      </c>
      <c r="X11" s="64" t="str">
        <f t="shared" si="5"/>
        <v>B</v>
      </c>
      <c r="Z11" s="75" t="s">
        <v>13</v>
      </c>
      <c r="AA11" s="76">
        <f>COUNTIF(_09_FIZ,AA$3)</f>
        <v>2</v>
      </c>
      <c r="AB11" s="76">
        <f>COUNTIF(_09_FIZ,AB$3)</f>
        <v>1</v>
      </c>
      <c r="AC11" s="76">
        <f>COUNTIF(_09_FIZ,AC$3)</f>
        <v>1</v>
      </c>
      <c r="AD11" s="76">
        <f>COUNTIF(_09_FIZ,AD$3)</f>
        <v>1</v>
      </c>
      <c r="AE11" s="76">
        <f>COUNTIF(_09_FIZ,AE$3)</f>
        <v>2</v>
      </c>
      <c r="AF11" s="76">
        <f t="shared" si="6"/>
        <v>7</v>
      </c>
      <c r="AR11" s="67">
        <f t="shared" si="8"/>
        <v>309010312</v>
      </c>
      <c r="AS11" s="67"/>
      <c r="AT11" s="67"/>
      <c r="AU11" s="67"/>
      <c r="AV11" s="2" t="s">
        <v>275</v>
      </c>
      <c r="AW11" s="1" t="s">
        <v>317</v>
      </c>
      <c r="AX11" s="7">
        <v>309010312</v>
      </c>
      <c r="AY11" s="2" t="s">
        <v>1119</v>
      </c>
    </row>
    <row r="12" spans="1:51">
      <c r="A12" s="191"/>
      <c r="B12" s="68">
        <v>9</v>
      </c>
      <c r="C12" s="111">
        <v>9</v>
      </c>
      <c r="D12" s="112" t="s">
        <v>2668</v>
      </c>
      <c r="E12" s="113" t="s">
        <v>0</v>
      </c>
      <c r="F12" s="114">
        <v>912021706</v>
      </c>
      <c r="G12" s="110" t="s">
        <v>2669</v>
      </c>
      <c r="H12" s="39"/>
      <c r="I12" s="191"/>
      <c r="J12" s="68">
        <v>9</v>
      </c>
      <c r="K12" s="111">
        <v>11</v>
      </c>
      <c r="L12" s="112" t="s">
        <v>2668</v>
      </c>
      <c r="M12" s="113" t="s">
        <v>35</v>
      </c>
      <c r="N12" s="114">
        <v>912021805</v>
      </c>
      <c r="O12" s="175" t="s">
        <v>2669</v>
      </c>
      <c r="P12" s="61">
        <f t="shared" si="0"/>
        <v>9</v>
      </c>
      <c r="Q12" s="61">
        <f>VLOOKUP(P12,CHOOSE({1,2},$K$4:$K$43,$J$4:$J$43),2,FALSE)</f>
        <v>11</v>
      </c>
      <c r="R12" s="61" t="str">
        <f t="shared" si="1"/>
        <v>A</v>
      </c>
      <c r="S12" s="61" t="str">
        <f t="shared" si="7"/>
        <v>A</v>
      </c>
      <c r="T12" s="69" t="b">
        <f t="shared" si="2"/>
        <v>1</v>
      </c>
      <c r="V12" s="70">
        <f t="shared" si="3"/>
        <v>9</v>
      </c>
      <c r="W12" s="64" t="str">
        <f t="shared" si="4"/>
        <v/>
      </c>
      <c r="X12" s="64" t="str">
        <f t="shared" si="5"/>
        <v/>
      </c>
      <c r="Z12" s="75" t="s">
        <v>14</v>
      </c>
      <c r="AA12" s="76">
        <f>COUNTIF(_10_KIM,AA$3)</f>
        <v>1</v>
      </c>
      <c r="AB12" s="76">
        <f>COUNTIF(_10_KIM,AB$3)</f>
        <v>2</v>
      </c>
      <c r="AC12" s="76">
        <f>COUNTIF(_10_KIM,AC$3)</f>
        <v>1</v>
      </c>
      <c r="AD12" s="76">
        <f>COUNTIF(_10_KIM,AD$3)</f>
        <v>2</v>
      </c>
      <c r="AE12" s="76">
        <f>COUNTIF(_10_KIM,AE$3)</f>
        <v>1</v>
      </c>
      <c r="AF12" s="76">
        <f t="shared" si="6"/>
        <v>7</v>
      </c>
      <c r="AR12" s="67">
        <f t="shared" si="8"/>
        <v>309020102</v>
      </c>
      <c r="AS12" s="67"/>
      <c r="AT12" s="67"/>
      <c r="AU12" s="67"/>
      <c r="AV12" s="2" t="s">
        <v>275</v>
      </c>
      <c r="AW12" s="1" t="s">
        <v>278</v>
      </c>
      <c r="AX12" s="7">
        <v>309020102</v>
      </c>
      <c r="AY12" s="2" t="s">
        <v>1119</v>
      </c>
    </row>
    <row r="13" spans="1:51">
      <c r="A13" s="191"/>
      <c r="B13" s="68">
        <v>10</v>
      </c>
      <c r="C13" s="111">
        <v>10</v>
      </c>
      <c r="D13" s="112" t="s">
        <v>2668</v>
      </c>
      <c r="E13" s="113" t="s">
        <v>35</v>
      </c>
      <c r="F13" s="114">
        <v>912050301</v>
      </c>
      <c r="G13" s="110" t="s">
        <v>2669</v>
      </c>
      <c r="H13" s="39"/>
      <c r="I13" s="191"/>
      <c r="J13" s="68">
        <v>10</v>
      </c>
      <c r="K13" s="111">
        <v>12</v>
      </c>
      <c r="L13" s="112" t="s">
        <v>2668</v>
      </c>
      <c r="M13" s="113" t="s">
        <v>34</v>
      </c>
      <c r="N13" s="114">
        <v>912050301</v>
      </c>
      <c r="O13" s="175" t="s">
        <v>2669</v>
      </c>
      <c r="P13" s="61">
        <f t="shared" si="0"/>
        <v>10</v>
      </c>
      <c r="Q13" s="61">
        <f>VLOOKUP(P13,CHOOSE({1,2},$K$4:$K$43,$J$4:$J$43),2,FALSE)</f>
        <v>12</v>
      </c>
      <c r="R13" s="61" t="str">
        <f t="shared" si="1"/>
        <v>E</v>
      </c>
      <c r="S13" s="61" t="str">
        <f t="shared" si="7"/>
        <v>E</v>
      </c>
      <c r="T13" s="69" t="b">
        <f t="shared" si="2"/>
        <v>1</v>
      </c>
      <c r="V13" s="70">
        <f t="shared" si="3"/>
        <v>10</v>
      </c>
      <c r="W13" s="64" t="str">
        <f t="shared" si="4"/>
        <v>E</v>
      </c>
      <c r="X13" s="64" t="str">
        <f t="shared" si="5"/>
        <v/>
      </c>
      <c r="Z13" s="75" t="s">
        <v>15</v>
      </c>
      <c r="AA13" s="76">
        <f>COUNTIF(_11_BIO,AA$3)</f>
        <v>0</v>
      </c>
      <c r="AB13" s="76">
        <f>COUNTIF(_11_BIO,AB$3)</f>
        <v>2</v>
      </c>
      <c r="AC13" s="76">
        <f>COUNTIF(_11_BIO,AC$3)</f>
        <v>1</v>
      </c>
      <c r="AD13" s="76">
        <f>COUNTIF(_11_BIO,AD$3)</f>
        <v>1</v>
      </c>
      <c r="AE13" s="76">
        <f>COUNTIF(_11_BIO,AE$3)</f>
        <v>2</v>
      </c>
      <c r="AF13" s="76">
        <f t="shared" si="6"/>
        <v>6</v>
      </c>
      <c r="AR13" s="67">
        <f t="shared" si="8"/>
        <v>309020201</v>
      </c>
      <c r="AS13" s="67"/>
      <c r="AT13" s="67"/>
      <c r="AU13" s="67"/>
      <c r="AV13" s="2" t="s">
        <v>275</v>
      </c>
      <c r="AW13" s="1" t="s">
        <v>318</v>
      </c>
      <c r="AX13" s="7">
        <v>309020201</v>
      </c>
      <c r="AY13" s="2" t="s">
        <v>1119</v>
      </c>
    </row>
    <row r="14" spans="1:51">
      <c r="A14" s="191"/>
      <c r="B14" s="68">
        <v>11</v>
      </c>
      <c r="C14" s="111">
        <v>11</v>
      </c>
      <c r="D14" s="112" t="s">
        <v>2668</v>
      </c>
      <c r="E14" s="113" t="s">
        <v>35</v>
      </c>
      <c r="F14" s="114">
        <v>912021805</v>
      </c>
      <c r="G14" s="110" t="s">
        <v>2669</v>
      </c>
      <c r="H14" s="39"/>
      <c r="I14" s="191"/>
      <c r="J14" s="68">
        <v>11</v>
      </c>
      <c r="K14" s="111">
        <v>9</v>
      </c>
      <c r="L14" s="112" t="s">
        <v>2668</v>
      </c>
      <c r="M14" s="113" t="s">
        <v>0</v>
      </c>
      <c r="N14" s="114">
        <v>912021706</v>
      </c>
      <c r="O14" s="175" t="s">
        <v>2669</v>
      </c>
      <c r="P14" s="61">
        <f t="shared" si="0"/>
        <v>11</v>
      </c>
      <c r="Q14" s="61">
        <f>VLOOKUP(P14,CHOOSE({1,2},$K$4:$K$43,$J$4:$J$43),2,FALSE)</f>
        <v>9</v>
      </c>
      <c r="R14" s="61" t="str">
        <f t="shared" si="1"/>
        <v>E</v>
      </c>
      <c r="S14" s="61" t="str">
        <f t="shared" si="7"/>
        <v>E</v>
      </c>
      <c r="T14" s="69" t="b">
        <f t="shared" si="2"/>
        <v>1</v>
      </c>
      <c r="V14" s="70">
        <f t="shared" si="3"/>
        <v>11</v>
      </c>
      <c r="W14" s="64" t="str">
        <f t="shared" si="4"/>
        <v>E</v>
      </c>
      <c r="X14" s="64" t="str">
        <f t="shared" si="5"/>
        <v/>
      </c>
      <c r="AR14" s="67">
        <f t="shared" si="8"/>
        <v>309020204</v>
      </c>
      <c r="AS14" s="67"/>
      <c r="AT14" s="67"/>
      <c r="AU14" s="67"/>
      <c r="AV14" s="2" t="s">
        <v>275</v>
      </c>
      <c r="AW14" s="1" t="s">
        <v>319</v>
      </c>
      <c r="AX14" s="7">
        <v>309020204</v>
      </c>
      <c r="AY14" s="2" t="s">
        <v>1119</v>
      </c>
    </row>
    <row r="15" spans="1:51">
      <c r="A15" s="191"/>
      <c r="B15" s="68">
        <v>12</v>
      </c>
      <c r="C15" s="111">
        <v>12</v>
      </c>
      <c r="D15" s="112" t="s">
        <v>2668</v>
      </c>
      <c r="E15" s="113" t="s">
        <v>34</v>
      </c>
      <c r="F15" s="114">
        <v>912050301</v>
      </c>
      <c r="G15" s="110" t="s">
        <v>2669</v>
      </c>
      <c r="H15" s="39"/>
      <c r="I15" s="191"/>
      <c r="J15" s="68">
        <v>12</v>
      </c>
      <c r="K15" s="111">
        <v>10</v>
      </c>
      <c r="L15" s="112" t="s">
        <v>2668</v>
      </c>
      <c r="M15" s="113" t="s">
        <v>35</v>
      </c>
      <c r="N15" s="114">
        <v>912050301</v>
      </c>
      <c r="O15" s="175" t="s">
        <v>2669</v>
      </c>
      <c r="P15" s="61">
        <f t="shared" si="0"/>
        <v>12</v>
      </c>
      <c r="Q15" s="61">
        <f>VLOOKUP(P15,CHOOSE({1,2},$K$4:$K$43,$J$4:$J$43),2,FALSE)</f>
        <v>10</v>
      </c>
      <c r="R15" s="61" t="str">
        <f t="shared" si="1"/>
        <v>D</v>
      </c>
      <c r="S15" s="61" t="str">
        <f t="shared" si="7"/>
        <v>D</v>
      </c>
      <c r="T15" s="69" t="b">
        <f t="shared" si="2"/>
        <v>1</v>
      </c>
      <c r="V15" s="70">
        <f t="shared" si="3"/>
        <v>12</v>
      </c>
      <c r="W15" s="64" t="str">
        <f t="shared" si="4"/>
        <v/>
      </c>
      <c r="X15" s="64" t="str">
        <f t="shared" si="5"/>
        <v/>
      </c>
      <c r="AR15" s="67">
        <f t="shared" si="8"/>
        <v>309020211</v>
      </c>
      <c r="AS15" s="67"/>
      <c r="AT15" s="67"/>
      <c r="AU15" s="67"/>
      <c r="AV15" s="2" t="s">
        <v>275</v>
      </c>
      <c r="AW15" s="1" t="s">
        <v>320</v>
      </c>
      <c r="AX15" s="7">
        <v>309020211</v>
      </c>
      <c r="AY15" s="2" t="s">
        <v>1119</v>
      </c>
    </row>
    <row r="16" spans="1:51">
      <c r="A16" s="191"/>
      <c r="B16" s="68">
        <v>13</v>
      </c>
      <c r="C16" s="111">
        <v>13</v>
      </c>
      <c r="D16" s="112" t="s">
        <v>2668</v>
      </c>
      <c r="E16" s="113" t="s">
        <v>33</v>
      </c>
      <c r="F16" s="114">
        <v>912021806</v>
      </c>
      <c r="G16" s="110" t="s">
        <v>2669</v>
      </c>
      <c r="H16" s="39"/>
      <c r="I16" s="191"/>
      <c r="J16" s="68">
        <v>13</v>
      </c>
      <c r="K16" s="111">
        <v>15</v>
      </c>
      <c r="L16" s="112" t="s">
        <v>2668</v>
      </c>
      <c r="M16" s="113" t="s">
        <v>1</v>
      </c>
      <c r="N16" s="114">
        <v>912021706</v>
      </c>
      <c r="O16" s="175" t="s">
        <v>2669</v>
      </c>
      <c r="P16" s="61">
        <f t="shared" si="0"/>
        <v>13</v>
      </c>
      <c r="Q16" s="61">
        <f>VLOOKUP(P16,CHOOSE({1,2},$K$4:$K$43,$J$4:$J$43),2,FALSE)</f>
        <v>15</v>
      </c>
      <c r="R16" s="61" t="str">
        <f t="shared" si="1"/>
        <v>C</v>
      </c>
      <c r="S16" s="61" t="str">
        <f t="shared" si="7"/>
        <v>C</v>
      </c>
      <c r="T16" s="69" t="b">
        <f t="shared" si="2"/>
        <v>1</v>
      </c>
      <c r="V16" s="70">
        <f t="shared" si="3"/>
        <v>13</v>
      </c>
      <c r="W16" s="64" t="str">
        <f t="shared" si="4"/>
        <v/>
      </c>
      <c r="X16" s="64" t="str">
        <f t="shared" si="5"/>
        <v/>
      </c>
      <c r="AR16" s="67">
        <f t="shared" si="8"/>
        <v>309020212</v>
      </c>
      <c r="AS16" s="67"/>
      <c r="AT16" s="67"/>
      <c r="AU16" s="67"/>
      <c r="AV16" s="2" t="s">
        <v>275</v>
      </c>
      <c r="AW16" s="1" t="s">
        <v>321</v>
      </c>
      <c r="AX16" s="7">
        <v>309020212</v>
      </c>
      <c r="AY16" s="2" t="s">
        <v>1119</v>
      </c>
    </row>
    <row r="17" spans="1:51">
      <c r="A17" s="191"/>
      <c r="B17" s="68">
        <v>14</v>
      </c>
      <c r="C17" s="111">
        <v>14</v>
      </c>
      <c r="D17" s="112" t="s">
        <v>2668</v>
      </c>
      <c r="E17" s="113" t="s">
        <v>0</v>
      </c>
      <c r="F17" s="114">
        <v>912050401</v>
      </c>
      <c r="G17" s="110" t="s">
        <v>2669</v>
      </c>
      <c r="H17" s="39"/>
      <c r="I17" s="191"/>
      <c r="J17" s="68">
        <v>14</v>
      </c>
      <c r="K17" s="111">
        <v>16</v>
      </c>
      <c r="L17" s="112" t="s">
        <v>2668</v>
      </c>
      <c r="M17" s="113" t="s">
        <v>34</v>
      </c>
      <c r="N17" s="114">
        <v>912050401</v>
      </c>
      <c r="O17" s="175" t="s">
        <v>2669</v>
      </c>
      <c r="P17" s="61">
        <f t="shared" si="0"/>
        <v>14</v>
      </c>
      <c r="Q17" s="61">
        <f>VLOOKUP(P17,CHOOSE({1,2},$K$4:$K$43,$J$4:$J$43),2,FALSE)</f>
        <v>16</v>
      </c>
      <c r="R17" s="61" t="str">
        <f t="shared" si="1"/>
        <v>A</v>
      </c>
      <c r="S17" s="61" t="str">
        <f t="shared" si="7"/>
        <v>A</v>
      </c>
      <c r="T17" s="69" t="b">
        <f t="shared" si="2"/>
        <v>1</v>
      </c>
      <c r="V17" s="63">
        <f t="shared" si="3"/>
        <v>14</v>
      </c>
      <c r="W17" s="64" t="str">
        <f t="shared" si="4"/>
        <v/>
      </c>
      <c r="X17" s="64" t="str">
        <f t="shared" si="5"/>
        <v/>
      </c>
      <c r="AR17" s="67">
        <f t="shared" si="8"/>
        <v>309020215</v>
      </c>
      <c r="AS17" s="67"/>
      <c r="AT17" s="67"/>
      <c r="AU17" s="67"/>
      <c r="AV17" s="2" t="s">
        <v>275</v>
      </c>
      <c r="AW17" s="1" t="s">
        <v>322</v>
      </c>
      <c r="AX17" s="7">
        <v>309020215</v>
      </c>
      <c r="AY17" s="2" t="s">
        <v>1119</v>
      </c>
    </row>
    <row r="18" spans="1:51">
      <c r="A18" s="191"/>
      <c r="B18" s="68">
        <v>15</v>
      </c>
      <c r="C18" s="111">
        <v>15</v>
      </c>
      <c r="D18" s="112" t="s">
        <v>2668</v>
      </c>
      <c r="E18" s="113" t="s">
        <v>1</v>
      </c>
      <c r="F18" s="114">
        <v>912021706</v>
      </c>
      <c r="G18" s="110" t="s">
        <v>2669</v>
      </c>
      <c r="H18" s="39"/>
      <c r="I18" s="191"/>
      <c r="J18" s="68">
        <v>15</v>
      </c>
      <c r="K18" s="111">
        <v>13</v>
      </c>
      <c r="L18" s="112" t="s">
        <v>2668</v>
      </c>
      <c r="M18" s="113" t="s">
        <v>33</v>
      </c>
      <c r="N18" s="114">
        <v>912021806</v>
      </c>
      <c r="O18" s="175" t="s">
        <v>2669</v>
      </c>
      <c r="P18" s="61">
        <f t="shared" si="0"/>
        <v>15</v>
      </c>
      <c r="Q18" s="61">
        <f>VLOOKUP(P18,CHOOSE({1,2},$K$4:$K$43,$J$4:$J$43),2,FALSE)</f>
        <v>13</v>
      </c>
      <c r="R18" s="61" t="str">
        <f t="shared" si="1"/>
        <v>B</v>
      </c>
      <c r="S18" s="61" t="str">
        <f t="shared" si="7"/>
        <v>B</v>
      </c>
      <c r="T18" s="69" t="b">
        <f t="shared" si="2"/>
        <v>1</v>
      </c>
      <c r="V18" s="63">
        <f t="shared" si="3"/>
        <v>15</v>
      </c>
      <c r="W18" s="64" t="str">
        <f t="shared" si="4"/>
        <v/>
      </c>
      <c r="X18" s="64" t="str">
        <f t="shared" si="5"/>
        <v/>
      </c>
      <c r="AR18" s="67">
        <f t="shared" si="8"/>
        <v>309030101</v>
      </c>
      <c r="AS18" s="67"/>
      <c r="AT18" s="67"/>
      <c r="AU18" s="67"/>
      <c r="AV18" s="2" t="s">
        <v>275</v>
      </c>
      <c r="AW18" s="1" t="s">
        <v>309</v>
      </c>
      <c r="AX18" s="7">
        <v>309030101</v>
      </c>
      <c r="AY18" s="2" t="s">
        <v>1121</v>
      </c>
    </row>
    <row r="19" spans="1:51">
      <c r="A19" s="191"/>
      <c r="B19" s="68">
        <v>16</v>
      </c>
      <c r="C19" s="111">
        <v>16</v>
      </c>
      <c r="D19" s="112" t="s">
        <v>2668</v>
      </c>
      <c r="E19" s="113" t="s">
        <v>34</v>
      </c>
      <c r="F19" s="114">
        <v>912050401</v>
      </c>
      <c r="G19" s="110" t="s">
        <v>2669</v>
      </c>
      <c r="H19" s="39"/>
      <c r="I19" s="191"/>
      <c r="J19" s="68">
        <v>16</v>
      </c>
      <c r="K19" s="111">
        <v>14</v>
      </c>
      <c r="L19" s="112" t="s">
        <v>2668</v>
      </c>
      <c r="M19" s="113" t="s">
        <v>0</v>
      </c>
      <c r="N19" s="114">
        <v>912050401</v>
      </c>
      <c r="O19" s="175" t="s">
        <v>2669</v>
      </c>
      <c r="P19" s="61">
        <f t="shared" si="0"/>
        <v>16</v>
      </c>
      <c r="Q19" s="61">
        <f>VLOOKUP(P19,CHOOSE({1,2},$K$4:$K$43,$J$4:$J$43),2,FALSE)</f>
        <v>14</v>
      </c>
      <c r="R19" s="61" t="str">
        <f t="shared" si="1"/>
        <v>D</v>
      </c>
      <c r="S19" s="61" t="str">
        <f t="shared" si="7"/>
        <v>D</v>
      </c>
      <c r="T19" s="69" t="b">
        <f t="shared" si="2"/>
        <v>1</v>
      </c>
      <c r="V19" s="63">
        <f t="shared" si="3"/>
        <v>16</v>
      </c>
      <c r="W19" s="64" t="str">
        <f t="shared" si="4"/>
        <v/>
      </c>
      <c r="X19" s="64" t="str">
        <f t="shared" si="5"/>
        <v/>
      </c>
      <c r="AR19" s="67">
        <f t="shared" si="8"/>
        <v>309040101</v>
      </c>
      <c r="AS19" s="67"/>
      <c r="AT19" s="67"/>
      <c r="AU19" s="67"/>
      <c r="AV19" s="2" t="s">
        <v>275</v>
      </c>
      <c r="AW19" s="1" t="s">
        <v>316</v>
      </c>
      <c r="AX19" s="7">
        <v>309040101</v>
      </c>
      <c r="AY19" s="2" t="s">
        <v>1119</v>
      </c>
    </row>
    <row r="20" spans="1:51">
      <c r="A20" s="191"/>
      <c r="B20" s="68">
        <v>17</v>
      </c>
      <c r="C20" s="111">
        <v>17</v>
      </c>
      <c r="D20" s="112" t="s">
        <v>2668</v>
      </c>
      <c r="E20" s="113" t="s">
        <v>33</v>
      </c>
      <c r="F20" s="114">
        <v>912021901</v>
      </c>
      <c r="G20" s="110" t="s">
        <v>2669</v>
      </c>
      <c r="H20" s="39"/>
      <c r="I20" s="191"/>
      <c r="J20" s="68">
        <v>17</v>
      </c>
      <c r="K20" s="111">
        <v>19</v>
      </c>
      <c r="L20" s="112" t="s">
        <v>2668</v>
      </c>
      <c r="M20" s="113" t="s">
        <v>34</v>
      </c>
      <c r="N20" s="114">
        <v>912021805</v>
      </c>
      <c r="O20" s="175" t="s">
        <v>2669</v>
      </c>
      <c r="P20" s="61">
        <f t="shared" si="0"/>
        <v>17</v>
      </c>
      <c r="Q20" s="61">
        <f>VLOOKUP(P20,CHOOSE({1,2},$K$4:$K$43,$J$4:$J$43),2,FALSE)</f>
        <v>19</v>
      </c>
      <c r="R20" s="61" t="str">
        <f t="shared" si="1"/>
        <v>C</v>
      </c>
      <c r="S20" s="61" t="str">
        <f t="shared" si="7"/>
        <v>C</v>
      </c>
      <c r="T20" s="69" t="b">
        <f t="shared" si="2"/>
        <v>1</v>
      </c>
      <c r="V20" s="63">
        <f t="shared" si="3"/>
        <v>17</v>
      </c>
      <c r="W20" s="64" t="str">
        <f t="shared" si="4"/>
        <v>C</v>
      </c>
      <c r="X20" s="64" t="str">
        <f t="shared" si="5"/>
        <v/>
      </c>
      <c r="AR20" s="67">
        <f t="shared" si="8"/>
        <v>310010102</v>
      </c>
      <c r="AS20" s="67"/>
      <c r="AT20" s="67"/>
      <c r="AU20" s="67"/>
      <c r="AV20" s="2" t="s">
        <v>275</v>
      </c>
      <c r="AW20" s="1" t="s">
        <v>281</v>
      </c>
      <c r="AX20" s="7">
        <v>310010102</v>
      </c>
      <c r="AY20" s="2" t="s">
        <v>1117</v>
      </c>
    </row>
    <row r="21" spans="1:51">
      <c r="A21" s="191"/>
      <c r="B21" s="68">
        <v>18</v>
      </c>
      <c r="C21" s="111">
        <v>18</v>
      </c>
      <c r="D21" s="112" t="s">
        <v>2676</v>
      </c>
      <c r="E21" s="113" t="s">
        <v>33</v>
      </c>
      <c r="F21" s="114">
        <v>912050201</v>
      </c>
      <c r="G21" s="110" t="s">
        <v>2669</v>
      </c>
      <c r="H21" s="39"/>
      <c r="I21" s="191"/>
      <c r="J21" s="68">
        <v>18</v>
      </c>
      <c r="K21" s="111">
        <v>20</v>
      </c>
      <c r="L21" s="112" t="s">
        <v>2668</v>
      </c>
      <c r="M21" s="113" t="s">
        <v>0</v>
      </c>
      <c r="N21" s="114">
        <v>912030201</v>
      </c>
      <c r="O21" s="175" t="s">
        <v>2669</v>
      </c>
      <c r="P21" s="61">
        <f t="shared" si="0"/>
        <v>18</v>
      </c>
      <c r="Q21" s="61">
        <f>VLOOKUP(P21,CHOOSE({1,2},$K$4:$K$43,$J$4:$J$43),2,FALSE)</f>
        <v>20</v>
      </c>
      <c r="R21" s="61" t="str">
        <f t="shared" si="1"/>
        <v>C</v>
      </c>
      <c r="S21" s="61" t="str">
        <f t="shared" si="7"/>
        <v>C</v>
      </c>
      <c r="T21" s="69" t="b">
        <f t="shared" si="2"/>
        <v>1</v>
      </c>
      <c r="V21" s="63">
        <f t="shared" si="3"/>
        <v>18</v>
      </c>
      <c r="W21" s="64" t="str">
        <f t="shared" si="4"/>
        <v>C</v>
      </c>
      <c r="X21" s="64" t="str">
        <f t="shared" si="5"/>
        <v/>
      </c>
      <c r="AR21" s="67">
        <f t="shared" si="8"/>
        <v>310010201</v>
      </c>
      <c r="AS21" s="67"/>
      <c r="AT21" s="67"/>
      <c r="AU21" s="67"/>
      <c r="AV21" s="2" t="s">
        <v>275</v>
      </c>
      <c r="AW21" s="1" t="s">
        <v>273</v>
      </c>
      <c r="AX21" s="7">
        <v>310010201</v>
      </c>
      <c r="AY21" s="2" t="s">
        <v>1117</v>
      </c>
    </row>
    <row r="22" spans="1:51">
      <c r="A22" s="191"/>
      <c r="B22" s="68">
        <v>19</v>
      </c>
      <c r="C22" s="111">
        <v>19</v>
      </c>
      <c r="D22" s="112" t="s">
        <v>2668</v>
      </c>
      <c r="E22" s="113" t="s">
        <v>34</v>
      </c>
      <c r="F22" s="114">
        <v>912021805</v>
      </c>
      <c r="G22" s="110" t="s">
        <v>2669</v>
      </c>
      <c r="H22" s="39"/>
      <c r="I22" s="191"/>
      <c r="J22" s="68">
        <v>19</v>
      </c>
      <c r="K22" s="111">
        <v>17</v>
      </c>
      <c r="L22" s="112" t="s">
        <v>2668</v>
      </c>
      <c r="M22" s="113" t="s">
        <v>33</v>
      </c>
      <c r="N22" s="114">
        <v>912021901</v>
      </c>
      <c r="O22" s="175" t="s">
        <v>2669</v>
      </c>
      <c r="P22" s="61">
        <f t="shared" si="0"/>
        <v>19</v>
      </c>
      <c r="Q22" s="61">
        <f>VLOOKUP(P22,CHOOSE({1,2},$K$4:$K$43,$J$4:$J$43),2,FALSE)</f>
        <v>17</v>
      </c>
      <c r="R22" s="61" t="str">
        <f t="shared" si="1"/>
        <v>D</v>
      </c>
      <c r="S22" s="61" t="str">
        <f t="shared" si="7"/>
        <v>D</v>
      </c>
      <c r="T22" s="69" t="b">
        <f t="shared" si="2"/>
        <v>1</v>
      </c>
      <c r="V22" s="63">
        <f t="shared" si="3"/>
        <v>19</v>
      </c>
      <c r="W22" s="64" t="str">
        <f t="shared" si="4"/>
        <v/>
      </c>
      <c r="X22" s="64" t="str">
        <f t="shared" si="5"/>
        <v>C</v>
      </c>
      <c r="AR22" s="67">
        <f t="shared" si="8"/>
        <v>310010302</v>
      </c>
      <c r="AS22" s="67"/>
      <c r="AT22" s="67"/>
      <c r="AU22" s="67"/>
      <c r="AV22" s="2" t="s">
        <v>275</v>
      </c>
      <c r="AW22" s="1" t="s">
        <v>274</v>
      </c>
      <c r="AX22" s="7">
        <v>310010302</v>
      </c>
      <c r="AY22" s="2" t="s">
        <v>1117</v>
      </c>
    </row>
    <row r="23" spans="1:51">
      <c r="A23" s="191"/>
      <c r="B23" s="68">
        <v>20</v>
      </c>
      <c r="C23" s="111">
        <v>20</v>
      </c>
      <c r="D23" s="112" t="s">
        <v>2668</v>
      </c>
      <c r="E23" s="113" t="s">
        <v>0</v>
      </c>
      <c r="F23" s="114">
        <v>912030201</v>
      </c>
      <c r="G23" s="110" t="s">
        <v>2669</v>
      </c>
      <c r="H23" s="39"/>
      <c r="I23" s="191"/>
      <c r="J23" s="68">
        <v>20</v>
      </c>
      <c r="K23" s="111">
        <v>18</v>
      </c>
      <c r="L23" s="112" t="s">
        <v>2676</v>
      </c>
      <c r="M23" s="113" t="s">
        <v>33</v>
      </c>
      <c r="N23" s="114">
        <v>912050201</v>
      </c>
      <c r="O23" s="175" t="s">
        <v>2669</v>
      </c>
      <c r="P23" s="61">
        <f t="shared" si="0"/>
        <v>20</v>
      </c>
      <c r="Q23" s="61">
        <f>VLOOKUP(P23,CHOOSE({1,2},$K$4:$K$43,$J$4:$J$43),2,FALSE)</f>
        <v>18</v>
      </c>
      <c r="R23" s="61" t="str">
        <f t="shared" si="1"/>
        <v>A</v>
      </c>
      <c r="S23" s="61" t="str">
        <f t="shared" si="7"/>
        <v>A</v>
      </c>
      <c r="T23" s="69" t="b">
        <f t="shared" si="2"/>
        <v>1</v>
      </c>
      <c r="V23" s="63">
        <f t="shared" si="3"/>
        <v>20</v>
      </c>
      <c r="W23" s="64" t="str">
        <f t="shared" si="4"/>
        <v/>
      </c>
      <c r="X23" s="64" t="str">
        <f t="shared" si="5"/>
        <v>C</v>
      </c>
      <c r="AR23" s="67">
        <f t="shared" si="8"/>
        <v>310020102</v>
      </c>
      <c r="AS23" s="67"/>
      <c r="AT23" s="67"/>
      <c r="AU23" s="67"/>
      <c r="AV23" s="2" t="s">
        <v>275</v>
      </c>
      <c r="AW23" s="1" t="s">
        <v>302</v>
      </c>
      <c r="AX23" s="7">
        <v>310020102</v>
      </c>
      <c r="AY23" s="2" t="s">
        <v>1121</v>
      </c>
    </row>
    <row r="24" spans="1:51">
      <c r="A24" s="191"/>
      <c r="B24" s="68">
        <v>21</v>
      </c>
      <c r="C24" s="111">
        <v>21</v>
      </c>
      <c r="D24" s="112" t="s">
        <v>2668</v>
      </c>
      <c r="E24" s="113" t="s">
        <v>35</v>
      </c>
      <c r="F24" s="114">
        <v>912021706</v>
      </c>
      <c r="G24" s="110" t="s">
        <v>2669</v>
      </c>
      <c r="H24" s="39"/>
      <c r="I24" s="191"/>
      <c r="J24" s="68">
        <v>21</v>
      </c>
      <c r="K24" s="111">
        <v>23</v>
      </c>
      <c r="L24" s="112" t="s">
        <v>2676</v>
      </c>
      <c r="M24" s="113" t="s">
        <v>33</v>
      </c>
      <c r="N24" s="114">
        <v>912021805</v>
      </c>
      <c r="O24" s="175" t="s">
        <v>2669</v>
      </c>
      <c r="P24" s="61">
        <f t="shared" si="0"/>
        <v>21</v>
      </c>
      <c r="Q24" s="61">
        <f>VLOOKUP(P24,CHOOSE({1,2},$K$4:$K$43,$J$4:$J$43),2,FALSE)</f>
        <v>23</v>
      </c>
      <c r="R24" s="61" t="str">
        <f t="shared" si="1"/>
        <v>E</v>
      </c>
      <c r="S24" s="61" t="str">
        <f t="shared" si="7"/>
        <v>E</v>
      </c>
      <c r="T24" s="69" t="b">
        <f t="shared" si="2"/>
        <v>1</v>
      </c>
      <c r="V24" s="63">
        <f t="shared" si="3"/>
        <v>21</v>
      </c>
      <c r="W24" s="64" t="str">
        <f t="shared" si="4"/>
        <v/>
      </c>
      <c r="X24" s="64" t="str">
        <f t="shared" si="5"/>
        <v>C</v>
      </c>
      <c r="AR24" s="67">
        <f t="shared" si="8"/>
        <v>310020201</v>
      </c>
      <c r="AS24" s="67"/>
      <c r="AT24" s="67"/>
      <c r="AU24" s="67"/>
      <c r="AV24" s="2" t="s">
        <v>275</v>
      </c>
      <c r="AW24" s="1" t="s">
        <v>1123</v>
      </c>
      <c r="AX24" s="7">
        <v>310020201</v>
      </c>
      <c r="AY24" s="2" t="s">
        <v>1121</v>
      </c>
    </row>
    <row r="25" spans="1:51">
      <c r="A25" s="191"/>
      <c r="B25" s="68">
        <v>22</v>
      </c>
      <c r="C25" s="111">
        <v>22</v>
      </c>
      <c r="D25" s="112" t="s">
        <v>2668</v>
      </c>
      <c r="E25" s="113" t="s">
        <v>1</v>
      </c>
      <c r="F25" s="114">
        <v>912021706</v>
      </c>
      <c r="G25" s="110" t="s">
        <v>2669</v>
      </c>
      <c r="H25" s="39"/>
      <c r="I25" s="191"/>
      <c r="J25" s="68">
        <v>22</v>
      </c>
      <c r="K25" s="111">
        <v>24</v>
      </c>
      <c r="L25" s="112" t="s">
        <v>2668</v>
      </c>
      <c r="M25" s="113" t="s">
        <v>1</v>
      </c>
      <c r="N25" s="114">
        <v>912021709</v>
      </c>
      <c r="O25" s="175" t="s">
        <v>2669</v>
      </c>
      <c r="P25" s="61">
        <f t="shared" si="0"/>
        <v>22</v>
      </c>
      <c r="Q25" s="61">
        <f>VLOOKUP(P25,CHOOSE({1,2},$K$4:$K$43,$J$4:$J$43),2,FALSE)</f>
        <v>24</v>
      </c>
      <c r="R25" s="61" t="str">
        <f t="shared" si="1"/>
        <v>B</v>
      </c>
      <c r="S25" s="61" t="str">
        <f t="shared" si="7"/>
        <v>B</v>
      </c>
      <c r="T25" s="69" t="b">
        <f t="shared" si="2"/>
        <v>1</v>
      </c>
      <c r="V25" s="63">
        <f t="shared" si="3"/>
        <v>22</v>
      </c>
      <c r="W25" s="64" t="str">
        <f t="shared" si="4"/>
        <v/>
      </c>
      <c r="X25" s="64" t="str">
        <f t="shared" si="5"/>
        <v/>
      </c>
      <c r="AR25" s="67">
        <f t="shared" si="8"/>
        <v>310020301</v>
      </c>
      <c r="AS25" s="67"/>
      <c r="AT25" s="67"/>
      <c r="AU25" s="67"/>
      <c r="AV25" s="2" t="s">
        <v>275</v>
      </c>
      <c r="AW25" s="1" t="s">
        <v>303</v>
      </c>
      <c r="AX25" s="7">
        <v>310020301</v>
      </c>
      <c r="AY25" s="2" t="s">
        <v>1121</v>
      </c>
    </row>
    <row r="26" spans="1:51">
      <c r="A26" s="191"/>
      <c r="B26" s="68">
        <v>23</v>
      </c>
      <c r="C26" s="111">
        <v>23</v>
      </c>
      <c r="D26" s="112" t="s">
        <v>2676</v>
      </c>
      <c r="E26" s="113" t="s">
        <v>33</v>
      </c>
      <c r="F26" s="114">
        <v>912021805</v>
      </c>
      <c r="G26" s="110" t="s">
        <v>2669</v>
      </c>
      <c r="H26" s="39"/>
      <c r="I26" s="191"/>
      <c r="J26" s="68">
        <v>23</v>
      </c>
      <c r="K26" s="111">
        <v>21</v>
      </c>
      <c r="L26" s="112" t="s">
        <v>2668</v>
      </c>
      <c r="M26" s="113" t="s">
        <v>35</v>
      </c>
      <c r="N26" s="114">
        <v>912021706</v>
      </c>
      <c r="O26" s="175" t="s">
        <v>2669</v>
      </c>
      <c r="P26" s="61">
        <f t="shared" si="0"/>
        <v>23</v>
      </c>
      <c r="Q26" s="61">
        <f>VLOOKUP(P26,CHOOSE({1,2},$K$4:$K$43,$J$4:$J$43),2,FALSE)</f>
        <v>21</v>
      </c>
      <c r="R26" s="61" t="str">
        <f t="shared" si="1"/>
        <v>C</v>
      </c>
      <c r="S26" s="61" t="str">
        <f t="shared" si="7"/>
        <v>C</v>
      </c>
      <c r="T26" s="69" t="b">
        <f t="shared" si="2"/>
        <v>1</v>
      </c>
      <c r="V26" s="63">
        <f t="shared" si="3"/>
        <v>23</v>
      </c>
      <c r="W26" s="64" t="str">
        <f t="shared" si="4"/>
        <v/>
      </c>
      <c r="X26" s="64" t="str">
        <f t="shared" si="5"/>
        <v/>
      </c>
      <c r="AR26" s="67">
        <f t="shared" si="8"/>
        <v>310020401</v>
      </c>
      <c r="AS26" s="67"/>
      <c r="AT26" s="67"/>
      <c r="AU26" s="67"/>
      <c r="AV26" s="2" t="s">
        <v>275</v>
      </c>
      <c r="AW26" s="1" t="s">
        <v>1122</v>
      </c>
      <c r="AX26" s="7">
        <v>310020401</v>
      </c>
      <c r="AY26" s="2" t="s">
        <v>1121</v>
      </c>
    </row>
    <row r="27" spans="1:51">
      <c r="A27" s="191"/>
      <c r="B27" s="68">
        <v>24</v>
      </c>
      <c r="C27" s="111">
        <v>24</v>
      </c>
      <c r="D27" s="112" t="s">
        <v>2668</v>
      </c>
      <c r="E27" s="113" t="s">
        <v>1</v>
      </c>
      <c r="F27" s="114">
        <v>912021709</v>
      </c>
      <c r="G27" s="110" t="s">
        <v>2669</v>
      </c>
      <c r="H27" s="39"/>
      <c r="I27" s="191"/>
      <c r="J27" s="68">
        <v>24</v>
      </c>
      <c r="K27" s="111">
        <v>22</v>
      </c>
      <c r="L27" s="112" t="s">
        <v>2668</v>
      </c>
      <c r="M27" s="113" t="s">
        <v>1</v>
      </c>
      <c r="N27" s="114">
        <v>912021706</v>
      </c>
      <c r="O27" s="175" t="s">
        <v>2669</v>
      </c>
      <c r="P27" s="61">
        <f t="shared" si="0"/>
        <v>24</v>
      </c>
      <c r="Q27" s="61">
        <f>VLOOKUP(P27,CHOOSE({1,2},$K$4:$K$43,$J$4:$J$43),2,FALSE)</f>
        <v>22</v>
      </c>
      <c r="R27" s="61" t="str">
        <f t="shared" si="1"/>
        <v>B</v>
      </c>
      <c r="S27" s="61" t="str">
        <f t="shared" si="7"/>
        <v>B</v>
      </c>
      <c r="T27" s="69" t="b">
        <f t="shared" si="2"/>
        <v>1</v>
      </c>
      <c r="V27" s="63">
        <f t="shared" si="3"/>
        <v>24</v>
      </c>
      <c r="W27" s="64" t="str">
        <f t="shared" si="4"/>
        <v/>
      </c>
      <c r="X27" s="64" t="str">
        <f t="shared" si="5"/>
        <v/>
      </c>
      <c r="AR27" s="67">
        <f t="shared" si="8"/>
        <v>310030201</v>
      </c>
      <c r="AS27" s="67"/>
      <c r="AT27" s="67"/>
      <c r="AU27" s="67"/>
      <c r="AV27" s="2" t="s">
        <v>275</v>
      </c>
      <c r="AW27" s="1" t="s">
        <v>307</v>
      </c>
      <c r="AX27" s="7">
        <v>310030201</v>
      </c>
      <c r="AY27" s="2" t="s">
        <v>1121</v>
      </c>
    </row>
    <row r="28" spans="1:51" ht="15" customHeight="1">
      <c r="A28" s="191"/>
      <c r="B28" s="68">
        <v>25</v>
      </c>
      <c r="C28" s="111">
        <v>25</v>
      </c>
      <c r="D28" s="112" t="s">
        <v>2668</v>
      </c>
      <c r="E28" s="113" t="s">
        <v>34</v>
      </c>
      <c r="F28" s="114">
        <v>912021806</v>
      </c>
      <c r="G28" s="110" t="s">
        <v>2669</v>
      </c>
      <c r="H28" s="39"/>
      <c r="I28" s="191"/>
      <c r="J28" s="68">
        <v>25</v>
      </c>
      <c r="K28" s="111">
        <v>27</v>
      </c>
      <c r="L28" s="112" t="s">
        <v>2668</v>
      </c>
      <c r="M28" s="113" t="s">
        <v>35</v>
      </c>
      <c r="N28" s="114">
        <v>912021802</v>
      </c>
      <c r="O28" s="175" t="s">
        <v>2669</v>
      </c>
      <c r="P28" s="61">
        <f t="shared" si="0"/>
        <v>25</v>
      </c>
      <c r="Q28" s="61">
        <f>VLOOKUP(P28,CHOOSE({1,2},$K$4:$K$43,$J$4:$J$43),2,FALSE)</f>
        <v>27</v>
      </c>
      <c r="R28" s="61" t="str">
        <f t="shared" si="1"/>
        <v>D</v>
      </c>
      <c r="S28" s="61" t="str">
        <f t="shared" si="7"/>
        <v>D</v>
      </c>
      <c r="T28" s="69" t="b">
        <f t="shared" si="2"/>
        <v>1</v>
      </c>
      <c r="V28" s="63">
        <f t="shared" si="3"/>
        <v>25</v>
      </c>
      <c r="W28" s="64" t="str">
        <f t="shared" si="4"/>
        <v/>
      </c>
      <c r="X28" s="64" t="str">
        <f t="shared" si="5"/>
        <v/>
      </c>
      <c r="AR28" s="67">
        <f t="shared" si="8"/>
        <v>310030204</v>
      </c>
      <c r="AS28" s="67"/>
      <c r="AT28" s="67"/>
      <c r="AU28" s="67"/>
      <c r="AV28" s="2" t="s">
        <v>275</v>
      </c>
      <c r="AW28" s="1" t="s">
        <v>308</v>
      </c>
      <c r="AX28" s="7">
        <v>310030204</v>
      </c>
      <c r="AY28" s="2" t="s">
        <v>1121</v>
      </c>
    </row>
    <row r="29" spans="1:51">
      <c r="A29" s="191"/>
      <c r="B29" s="68">
        <v>26</v>
      </c>
      <c r="C29" s="111">
        <v>26</v>
      </c>
      <c r="D29" s="112" t="s">
        <v>2668</v>
      </c>
      <c r="E29" s="113" t="s">
        <v>0</v>
      </c>
      <c r="F29" s="114">
        <v>912021101</v>
      </c>
      <c r="G29" s="110"/>
      <c r="H29" s="39"/>
      <c r="I29" s="191"/>
      <c r="J29" s="68">
        <v>26</v>
      </c>
      <c r="K29" s="111">
        <v>28</v>
      </c>
      <c r="L29" s="112" t="s">
        <v>2668</v>
      </c>
      <c r="M29" s="113" t="s">
        <v>33</v>
      </c>
      <c r="N29" s="114">
        <v>912021710</v>
      </c>
      <c r="O29" s="175" t="s">
        <v>2669</v>
      </c>
      <c r="P29" s="61">
        <f t="shared" si="0"/>
        <v>26</v>
      </c>
      <c r="Q29" s="61">
        <f>VLOOKUP(P29,CHOOSE({1,2},$K$4:$K$43,$J$4:$J$43),2,FALSE)</f>
        <v>28</v>
      </c>
      <c r="R29" s="61" t="str">
        <f t="shared" si="1"/>
        <v>A</v>
      </c>
      <c r="S29" s="61" t="str">
        <f t="shared" si="7"/>
        <v>A</v>
      </c>
      <c r="T29" s="69" t="b">
        <f t="shared" si="2"/>
        <v>1</v>
      </c>
      <c r="V29" s="63">
        <f t="shared" si="3"/>
        <v>26</v>
      </c>
      <c r="W29" s="64" t="str">
        <f t="shared" si="4"/>
        <v/>
      </c>
      <c r="X29" s="64" t="str">
        <f t="shared" si="5"/>
        <v/>
      </c>
      <c r="AR29" s="67">
        <f t="shared" si="8"/>
        <v>311010101</v>
      </c>
      <c r="AS29" s="67"/>
      <c r="AT29" s="67"/>
      <c r="AU29" s="67"/>
      <c r="AV29" s="2" t="s">
        <v>275</v>
      </c>
      <c r="AW29" s="1" t="s">
        <v>283</v>
      </c>
      <c r="AX29" s="7">
        <v>311010101</v>
      </c>
      <c r="AY29" s="2" t="s">
        <v>1117</v>
      </c>
    </row>
    <row r="30" spans="1:51">
      <c r="A30" s="191"/>
      <c r="B30" s="68">
        <v>27</v>
      </c>
      <c r="C30" s="111">
        <v>27</v>
      </c>
      <c r="D30" s="112" t="s">
        <v>2668</v>
      </c>
      <c r="E30" s="113" t="s">
        <v>35</v>
      </c>
      <c r="F30" s="114">
        <v>912021802</v>
      </c>
      <c r="G30" s="110" t="s">
        <v>2669</v>
      </c>
      <c r="H30" s="39"/>
      <c r="I30" s="191"/>
      <c r="J30" s="68">
        <v>27</v>
      </c>
      <c r="K30" s="111">
        <v>25</v>
      </c>
      <c r="L30" s="112" t="s">
        <v>2668</v>
      </c>
      <c r="M30" s="113" t="s">
        <v>34</v>
      </c>
      <c r="N30" s="114">
        <v>912021806</v>
      </c>
      <c r="O30" s="175" t="s">
        <v>2669</v>
      </c>
      <c r="P30" s="61">
        <f t="shared" si="0"/>
        <v>27</v>
      </c>
      <c r="Q30" s="61">
        <f>VLOOKUP(P30,CHOOSE({1,2},$K$4:$K$43,$J$4:$J$43),2,FALSE)</f>
        <v>25</v>
      </c>
      <c r="R30" s="61" t="str">
        <f t="shared" si="1"/>
        <v>E</v>
      </c>
      <c r="S30" s="61" t="str">
        <f t="shared" si="7"/>
        <v>E</v>
      </c>
      <c r="T30" s="69" t="b">
        <f t="shared" si="2"/>
        <v>1</v>
      </c>
      <c r="V30" s="63">
        <f t="shared" si="3"/>
        <v>27</v>
      </c>
      <c r="W30" s="64" t="str">
        <f t="shared" si="4"/>
        <v/>
      </c>
      <c r="X30" s="64" t="str">
        <f t="shared" si="5"/>
        <v/>
      </c>
      <c r="AR30" s="67">
        <f t="shared" si="8"/>
        <v>311010102</v>
      </c>
      <c r="AS30" s="67"/>
      <c r="AT30" s="67"/>
      <c r="AU30" s="67"/>
      <c r="AV30" s="2" t="s">
        <v>275</v>
      </c>
      <c r="AW30" s="1" t="s">
        <v>282</v>
      </c>
      <c r="AX30" s="7">
        <v>311010102</v>
      </c>
      <c r="AY30" s="2" t="s">
        <v>1117</v>
      </c>
    </row>
    <row r="31" spans="1:51">
      <c r="A31" s="191"/>
      <c r="B31" s="68">
        <v>28</v>
      </c>
      <c r="C31" s="111">
        <v>28</v>
      </c>
      <c r="D31" s="112" t="s">
        <v>2668</v>
      </c>
      <c r="E31" s="113" t="s">
        <v>33</v>
      </c>
      <c r="F31" s="114">
        <v>912021710</v>
      </c>
      <c r="G31" s="110" t="s">
        <v>2669</v>
      </c>
      <c r="H31" s="39"/>
      <c r="I31" s="191"/>
      <c r="J31" s="68">
        <v>28</v>
      </c>
      <c r="K31" s="111">
        <v>26</v>
      </c>
      <c r="L31" s="112" t="s">
        <v>2668</v>
      </c>
      <c r="M31" s="113" t="s">
        <v>0</v>
      </c>
      <c r="N31" s="114">
        <v>912021101</v>
      </c>
      <c r="O31" s="175"/>
      <c r="P31" s="61">
        <f t="shared" si="0"/>
        <v>28</v>
      </c>
      <c r="Q31" s="61">
        <f>VLOOKUP(P31,CHOOSE({1,2},$K$4:$K$43,$J$4:$J$43),2,FALSE)</f>
        <v>26</v>
      </c>
      <c r="R31" s="61" t="str">
        <f t="shared" si="1"/>
        <v>C</v>
      </c>
      <c r="S31" s="61" t="str">
        <f t="shared" si="7"/>
        <v>C</v>
      </c>
      <c r="T31" s="69" t="b">
        <f t="shared" si="2"/>
        <v>1</v>
      </c>
      <c r="V31" s="63">
        <f t="shared" si="3"/>
        <v>28</v>
      </c>
      <c r="W31" s="64" t="str">
        <f t="shared" si="4"/>
        <v/>
      </c>
      <c r="X31" s="64" t="str">
        <f t="shared" si="5"/>
        <v/>
      </c>
      <c r="AR31" s="67">
        <f t="shared" si="8"/>
        <v>311010201</v>
      </c>
      <c r="AS31" s="67"/>
      <c r="AT31" s="67"/>
      <c r="AU31" s="67"/>
      <c r="AV31" s="2" t="s">
        <v>275</v>
      </c>
      <c r="AW31" s="1" t="s">
        <v>285</v>
      </c>
      <c r="AX31" s="7">
        <v>311010201</v>
      </c>
      <c r="AY31" s="2" t="s">
        <v>1117</v>
      </c>
    </row>
    <row r="32" spans="1:51" ht="15" customHeight="1">
      <c r="A32" s="191"/>
      <c r="B32" s="68">
        <v>29</v>
      </c>
      <c r="C32" s="111">
        <v>29</v>
      </c>
      <c r="D32" s="112" t="s">
        <v>2668</v>
      </c>
      <c r="E32" s="113" t="s">
        <v>35</v>
      </c>
      <c r="F32" s="114">
        <v>912021805</v>
      </c>
      <c r="G32" s="110" t="s">
        <v>2669</v>
      </c>
      <c r="H32" s="39"/>
      <c r="I32" s="191"/>
      <c r="J32" s="68">
        <v>29</v>
      </c>
      <c r="K32" s="111">
        <v>31</v>
      </c>
      <c r="L32" s="112" t="s">
        <v>2668</v>
      </c>
      <c r="M32" s="113" t="s">
        <v>34</v>
      </c>
      <c r="N32" s="114">
        <v>912021805</v>
      </c>
      <c r="O32" s="175" t="s">
        <v>2669</v>
      </c>
      <c r="P32" s="61">
        <f t="shared" si="0"/>
        <v>29</v>
      </c>
      <c r="Q32" s="61">
        <f>VLOOKUP(P32,CHOOSE({1,2},$K$4:$K$43,$J$4:$J$43),2,FALSE)</f>
        <v>31</v>
      </c>
      <c r="R32" s="61" t="str">
        <f t="shared" si="1"/>
        <v>E</v>
      </c>
      <c r="S32" s="61" t="str">
        <f t="shared" si="7"/>
        <v>E</v>
      </c>
      <c r="T32" s="69" t="b">
        <f t="shared" si="2"/>
        <v>1</v>
      </c>
      <c r="V32" s="63">
        <f t="shared" si="3"/>
        <v>29</v>
      </c>
      <c r="W32" s="64" t="str">
        <f t="shared" si="4"/>
        <v/>
      </c>
      <c r="X32" s="64" t="str">
        <f t="shared" si="5"/>
        <v/>
      </c>
      <c r="AR32" s="67">
        <f t="shared" si="8"/>
        <v>311010403</v>
      </c>
      <c r="AS32" s="67"/>
      <c r="AT32" s="67"/>
      <c r="AU32" s="67"/>
      <c r="AV32" s="2" t="s">
        <v>275</v>
      </c>
      <c r="AW32" s="1" t="s">
        <v>284</v>
      </c>
      <c r="AX32" s="7">
        <v>311010403</v>
      </c>
      <c r="AY32" s="2" t="s">
        <v>1117</v>
      </c>
    </row>
    <row r="33" spans="1:51">
      <c r="A33" s="191"/>
      <c r="B33" s="68">
        <v>30</v>
      </c>
      <c r="C33" s="111">
        <v>30</v>
      </c>
      <c r="D33" s="112" t="s">
        <v>2668</v>
      </c>
      <c r="E33" s="113" t="s">
        <v>1</v>
      </c>
      <c r="F33" s="114">
        <v>912021806</v>
      </c>
      <c r="G33" s="110" t="s">
        <v>2669</v>
      </c>
      <c r="H33" s="39"/>
      <c r="I33" s="191"/>
      <c r="J33" s="68">
        <v>30</v>
      </c>
      <c r="K33" s="111">
        <v>32</v>
      </c>
      <c r="L33" s="112" t="s">
        <v>2668</v>
      </c>
      <c r="M33" s="113" t="s">
        <v>33</v>
      </c>
      <c r="N33" s="114">
        <v>912021705</v>
      </c>
      <c r="O33" s="175" t="s">
        <v>2669</v>
      </c>
      <c r="P33" s="61">
        <f t="shared" si="0"/>
        <v>30</v>
      </c>
      <c r="Q33" s="61">
        <f>VLOOKUP(P33,CHOOSE({1,2},$K$4:$K$43,$J$4:$J$43),2,FALSE)</f>
        <v>32</v>
      </c>
      <c r="R33" s="61" t="str">
        <f t="shared" si="1"/>
        <v>B</v>
      </c>
      <c r="S33" s="61" t="str">
        <f t="shared" si="7"/>
        <v>B</v>
      </c>
      <c r="T33" s="69" t="b">
        <f t="shared" si="2"/>
        <v>1</v>
      </c>
      <c r="V33" s="63">
        <f t="shared" si="3"/>
        <v>30</v>
      </c>
      <c r="W33" s="64" t="str">
        <f t="shared" si="4"/>
        <v/>
      </c>
      <c r="X33" s="64" t="str">
        <f t="shared" si="5"/>
        <v/>
      </c>
      <c r="AR33" s="67">
        <f t="shared" si="8"/>
        <v>311010404</v>
      </c>
      <c r="AS33" s="67"/>
      <c r="AT33" s="67"/>
      <c r="AU33" s="67"/>
      <c r="AV33" s="2" t="s">
        <v>275</v>
      </c>
      <c r="AW33" s="1" t="s">
        <v>286</v>
      </c>
      <c r="AX33" s="7">
        <v>311010404</v>
      </c>
      <c r="AY33" s="2" t="s">
        <v>1117</v>
      </c>
    </row>
    <row r="34" spans="1:51">
      <c r="A34" s="191"/>
      <c r="B34" s="68">
        <v>31</v>
      </c>
      <c r="C34" s="111">
        <v>31</v>
      </c>
      <c r="D34" s="112" t="s">
        <v>2668</v>
      </c>
      <c r="E34" s="113" t="s">
        <v>34</v>
      </c>
      <c r="F34" s="114">
        <v>912021805</v>
      </c>
      <c r="G34" s="110" t="s">
        <v>2669</v>
      </c>
      <c r="H34" s="39"/>
      <c r="I34" s="191"/>
      <c r="J34" s="68">
        <v>31</v>
      </c>
      <c r="K34" s="111">
        <v>29</v>
      </c>
      <c r="L34" s="112" t="s">
        <v>2668</v>
      </c>
      <c r="M34" s="113" t="s">
        <v>35</v>
      </c>
      <c r="N34" s="114">
        <v>912021805</v>
      </c>
      <c r="O34" s="175" t="s">
        <v>2669</v>
      </c>
      <c r="P34" s="61">
        <f t="shared" si="0"/>
        <v>31</v>
      </c>
      <c r="Q34" s="61">
        <f>VLOOKUP(P34,CHOOSE({1,2},$K$4:$K$43,$J$4:$J$43),2,FALSE)</f>
        <v>29</v>
      </c>
      <c r="R34" s="61" t="str">
        <f t="shared" si="1"/>
        <v>D</v>
      </c>
      <c r="S34" s="61" t="str">
        <f t="shared" si="7"/>
        <v>D</v>
      </c>
      <c r="T34" s="69" t="b">
        <f t="shared" si="2"/>
        <v>1</v>
      </c>
      <c r="V34" s="63">
        <f t="shared" si="3"/>
        <v>31</v>
      </c>
      <c r="W34" s="64" t="str">
        <f t="shared" si="4"/>
        <v/>
      </c>
      <c r="X34" s="64" t="str">
        <f t="shared" si="5"/>
        <v/>
      </c>
      <c r="AR34" s="67">
        <f t="shared" si="8"/>
        <v>311010501</v>
      </c>
      <c r="AS34" s="67"/>
      <c r="AT34" s="67"/>
      <c r="AU34" s="67"/>
      <c r="AV34" s="2" t="s">
        <v>275</v>
      </c>
      <c r="AW34" s="1" t="s">
        <v>1120</v>
      </c>
      <c r="AX34" s="7">
        <v>311010501</v>
      </c>
      <c r="AY34" s="2" t="s">
        <v>1117</v>
      </c>
    </row>
    <row r="35" spans="1:51">
      <c r="A35" s="191"/>
      <c r="B35" s="68">
        <v>32</v>
      </c>
      <c r="C35" s="111">
        <v>32</v>
      </c>
      <c r="D35" s="112" t="s">
        <v>2668</v>
      </c>
      <c r="E35" s="113" t="s">
        <v>33</v>
      </c>
      <c r="F35" s="114">
        <v>912021705</v>
      </c>
      <c r="G35" s="110" t="s">
        <v>2669</v>
      </c>
      <c r="H35" s="39"/>
      <c r="I35" s="191"/>
      <c r="J35" s="68">
        <v>32</v>
      </c>
      <c r="K35" s="111">
        <v>30</v>
      </c>
      <c r="L35" s="112" t="s">
        <v>2668</v>
      </c>
      <c r="M35" s="113" t="s">
        <v>1</v>
      </c>
      <c r="N35" s="114">
        <v>912021806</v>
      </c>
      <c r="O35" s="175" t="s">
        <v>2669</v>
      </c>
      <c r="P35" s="61">
        <f t="shared" si="0"/>
        <v>32</v>
      </c>
      <c r="Q35" s="61">
        <f>VLOOKUP(P35,CHOOSE({1,2},$K$4:$K$43,$J$4:$J$43),2,FALSE)</f>
        <v>30</v>
      </c>
      <c r="R35" s="61" t="str">
        <f t="shared" si="1"/>
        <v>C</v>
      </c>
      <c r="S35" s="61" t="str">
        <f t="shared" si="7"/>
        <v>C</v>
      </c>
      <c r="T35" s="69" t="b">
        <f t="shared" si="2"/>
        <v>1</v>
      </c>
      <c r="V35" s="63">
        <f t="shared" si="3"/>
        <v>32</v>
      </c>
      <c r="W35" s="64" t="str">
        <f t="shared" si="4"/>
        <v/>
      </c>
      <c r="X35" s="64" t="str">
        <f t="shared" si="5"/>
        <v/>
      </c>
      <c r="AR35" s="67">
        <f t="shared" si="8"/>
        <v>311020101</v>
      </c>
      <c r="AS35" s="67"/>
      <c r="AT35" s="67"/>
      <c r="AU35" s="67"/>
      <c r="AV35" s="2" t="s">
        <v>275</v>
      </c>
      <c r="AW35" s="1" t="s">
        <v>304</v>
      </c>
      <c r="AX35" s="7">
        <v>311020101</v>
      </c>
      <c r="AY35" s="2" t="s">
        <v>1121</v>
      </c>
    </row>
    <row r="36" spans="1:51">
      <c r="A36" s="191"/>
      <c r="B36" s="68">
        <v>33</v>
      </c>
      <c r="C36" s="111">
        <v>33</v>
      </c>
      <c r="D36" s="112" t="s">
        <v>2668</v>
      </c>
      <c r="E36" s="113" t="s">
        <v>1</v>
      </c>
      <c r="F36" s="114">
        <v>912021806</v>
      </c>
      <c r="G36" s="110" t="s">
        <v>2669</v>
      </c>
      <c r="H36" s="39"/>
      <c r="I36" s="191"/>
      <c r="J36" s="68">
        <v>33</v>
      </c>
      <c r="K36" s="111">
        <v>35</v>
      </c>
      <c r="L36" s="112" t="s">
        <v>2668</v>
      </c>
      <c r="M36" s="113" t="s">
        <v>35</v>
      </c>
      <c r="N36" s="114">
        <v>912021806</v>
      </c>
      <c r="O36" s="175" t="s">
        <v>2669</v>
      </c>
      <c r="P36" s="61">
        <f t="shared" ref="P36:P63" si="9">B36</f>
        <v>33</v>
      </c>
      <c r="Q36" s="61">
        <f>VLOOKUP(P36,CHOOSE({1,2},$K$4:$K$43,$J$4:$J$43),2,FALSE)</f>
        <v>35</v>
      </c>
      <c r="R36" s="61" t="str">
        <f t="shared" ref="R36:R63" si="10">IF(E36="","",E36)</f>
        <v>B</v>
      </c>
      <c r="S36" s="61" t="str">
        <f t="shared" si="7"/>
        <v>B</v>
      </c>
      <c r="T36" s="69" t="b">
        <f t="shared" si="2"/>
        <v>1</v>
      </c>
      <c r="V36" s="63">
        <f t="shared" ref="V36:V63" si="11">B36</f>
        <v>33</v>
      </c>
      <c r="W36" s="64" t="str">
        <f t="shared" si="4"/>
        <v/>
      </c>
      <c r="X36" s="64" t="str">
        <f t="shared" si="5"/>
        <v/>
      </c>
      <c r="AR36" s="67">
        <f t="shared" si="8"/>
        <v>311020108</v>
      </c>
      <c r="AS36" s="67"/>
      <c r="AT36" s="67"/>
      <c r="AU36" s="67"/>
      <c r="AV36" s="2" t="s">
        <v>275</v>
      </c>
      <c r="AW36" s="1" t="s">
        <v>305</v>
      </c>
      <c r="AX36" s="7">
        <v>311020108</v>
      </c>
      <c r="AY36" s="2" t="s">
        <v>1121</v>
      </c>
    </row>
    <row r="37" spans="1:51">
      <c r="A37" s="191"/>
      <c r="B37" s="68">
        <v>34</v>
      </c>
      <c r="C37" s="111">
        <v>34</v>
      </c>
      <c r="D37" s="112" t="s">
        <v>2668</v>
      </c>
      <c r="E37" s="113" t="s">
        <v>0</v>
      </c>
      <c r="F37" s="114">
        <v>912021806</v>
      </c>
      <c r="G37" s="110" t="s">
        <v>2669</v>
      </c>
      <c r="H37" s="39"/>
      <c r="I37" s="191"/>
      <c r="J37" s="68">
        <v>34</v>
      </c>
      <c r="K37" s="111">
        <v>36</v>
      </c>
      <c r="L37" s="112" t="s">
        <v>2668</v>
      </c>
      <c r="M37" s="113" t="s">
        <v>1</v>
      </c>
      <c r="N37" s="114">
        <v>912021805</v>
      </c>
      <c r="O37" s="175" t="s">
        <v>2669</v>
      </c>
      <c r="P37" s="61">
        <f t="shared" si="9"/>
        <v>34</v>
      </c>
      <c r="Q37" s="61">
        <f>VLOOKUP(P37,CHOOSE({1,2},$K$4:$K$43,$J$4:$J$43),2,FALSE)</f>
        <v>36</v>
      </c>
      <c r="R37" s="61" t="str">
        <f t="shared" si="10"/>
        <v>A</v>
      </c>
      <c r="S37" s="61" t="str">
        <f t="shared" si="7"/>
        <v>A</v>
      </c>
      <c r="T37" s="69" t="b">
        <f t="shared" si="2"/>
        <v>1</v>
      </c>
      <c r="V37" s="63">
        <f t="shared" si="11"/>
        <v>34</v>
      </c>
      <c r="W37" s="64" t="str">
        <f t="shared" ref="W37:W53" si="12">IF((EXACT(E37,E36))=TRUE,E37,IF(EXACT(E37,E38)=TRUE,E37,""))</f>
        <v/>
      </c>
      <c r="X37" s="64" t="str">
        <f t="shared" ref="X37:X53" si="13">IF((EXACT(M37,M36))=TRUE,M37,IF(EXACT(M37,M38)=TRUE,M37,""))</f>
        <v>B</v>
      </c>
      <c r="AR37" s="67">
        <f t="shared" si="8"/>
        <v>311020202</v>
      </c>
      <c r="AS37" s="67"/>
      <c r="AT37" s="67"/>
      <c r="AU37" s="67"/>
      <c r="AV37" s="2" t="s">
        <v>275</v>
      </c>
      <c r="AW37" s="1" t="s">
        <v>306</v>
      </c>
      <c r="AX37" s="7">
        <v>311020202</v>
      </c>
      <c r="AY37" s="2" t="s">
        <v>1121</v>
      </c>
    </row>
    <row r="38" spans="1:51" ht="15" customHeight="1">
      <c r="A38" s="191"/>
      <c r="B38" s="68">
        <v>35</v>
      </c>
      <c r="C38" s="111">
        <v>35</v>
      </c>
      <c r="D38" s="112" t="s">
        <v>2668</v>
      </c>
      <c r="E38" s="113" t="s">
        <v>35</v>
      </c>
      <c r="F38" s="114">
        <v>912021806</v>
      </c>
      <c r="G38" s="110" t="s">
        <v>2669</v>
      </c>
      <c r="H38" s="39"/>
      <c r="I38" s="191"/>
      <c r="J38" s="68">
        <v>35</v>
      </c>
      <c r="K38" s="111">
        <v>33</v>
      </c>
      <c r="L38" s="112" t="s">
        <v>2668</v>
      </c>
      <c r="M38" s="113" t="s">
        <v>1</v>
      </c>
      <c r="N38" s="114">
        <v>912021806</v>
      </c>
      <c r="O38" s="175" t="s">
        <v>2669</v>
      </c>
      <c r="P38" s="61">
        <f t="shared" si="9"/>
        <v>35</v>
      </c>
      <c r="Q38" s="61">
        <f>VLOOKUP(P38,CHOOSE({1,2},$K$4:$K$43,$J$4:$J$43),2,FALSE)</f>
        <v>33</v>
      </c>
      <c r="R38" s="61" t="str">
        <f t="shared" si="10"/>
        <v>E</v>
      </c>
      <c r="S38" s="61" t="str">
        <f t="shared" si="7"/>
        <v>E</v>
      </c>
      <c r="T38" s="69" t="b">
        <f t="shared" si="2"/>
        <v>1</v>
      </c>
      <c r="V38" s="63">
        <f t="shared" si="11"/>
        <v>35</v>
      </c>
      <c r="W38" s="64" t="str">
        <f t="shared" si="12"/>
        <v/>
      </c>
      <c r="X38" s="64" t="str">
        <f t="shared" si="13"/>
        <v>B</v>
      </c>
      <c r="AR38" s="67">
        <f t="shared" si="8"/>
        <v>311020302</v>
      </c>
      <c r="AS38" s="67"/>
      <c r="AT38" s="67"/>
      <c r="AU38" s="67"/>
      <c r="AV38" s="2" t="s">
        <v>275</v>
      </c>
      <c r="AW38" s="1" t="s">
        <v>271</v>
      </c>
      <c r="AX38" s="7">
        <v>311020302</v>
      </c>
      <c r="AY38" s="2" t="s">
        <v>1117</v>
      </c>
    </row>
    <row r="39" spans="1:51">
      <c r="A39" s="191"/>
      <c r="B39" s="68">
        <v>36</v>
      </c>
      <c r="C39" s="111">
        <v>36</v>
      </c>
      <c r="D39" s="112" t="s">
        <v>2668</v>
      </c>
      <c r="E39" s="113" t="s">
        <v>1</v>
      </c>
      <c r="F39" s="114">
        <v>912021805</v>
      </c>
      <c r="G39" s="110" t="s">
        <v>2669</v>
      </c>
      <c r="H39" s="39"/>
      <c r="I39" s="191"/>
      <c r="J39" s="68">
        <v>36</v>
      </c>
      <c r="K39" s="111">
        <v>34</v>
      </c>
      <c r="L39" s="112" t="s">
        <v>2668</v>
      </c>
      <c r="M39" s="113" t="s">
        <v>0</v>
      </c>
      <c r="N39" s="114">
        <v>912021806</v>
      </c>
      <c r="O39" s="175" t="s">
        <v>2669</v>
      </c>
      <c r="P39" s="61">
        <f t="shared" si="9"/>
        <v>36</v>
      </c>
      <c r="Q39" s="61">
        <f>VLOOKUP(P39,CHOOSE({1,2},$K$4:$K$43,$J$4:$J$43),2,FALSE)</f>
        <v>34</v>
      </c>
      <c r="R39" s="61" t="str">
        <f t="shared" si="10"/>
        <v>B</v>
      </c>
      <c r="S39" s="61" t="str">
        <f t="shared" si="7"/>
        <v>B</v>
      </c>
      <c r="T39" s="69" t="b">
        <f t="shared" si="2"/>
        <v>1</v>
      </c>
      <c r="V39" s="63">
        <f t="shared" si="11"/>
        <v>36</v>
      </c>
      <c r="W39" s="64" t="str">
        <f t="shared" si="12"/>
        <v/>
      </c>
      <c r="X39" s="64" t="str">
        <f t="shared" si="13"/>
        <v/>
      </c>
      <c r="AR39" s="67">
        <f t="shared" si="8"/>
        <v>311020304</v>
      </c>
      <c r="AS39" s="67"/>
      <c r="AT39" s="67"/>
      <c r="AU39" s="67"/>
      <c r="AV39" s="2" t="s">
        <v>275</v>
      </c>
      <c r="AW39" s="1" t="s">
        <v>272</v>
      </c>
      <c r="AX39" s="7">
        <v>311020304</v>
      </c>
      <c r="AY39" s="2" t="s">
        <v>1117</v>
      </c>
    </row>
    <row r="40" spans="1:51">
      <c r="A40" s="191"/>
      <c r="B40" s="68">
        <v>37</v>
      </c>
      <c r="C40" s="111">
        <v>37</v>
      </c>
      <c r="D40" s="112" t="s">
        <v>2668</v>
      </c>
      <c r="E40" s="113" t="s">
        <v>33</v>
      </c>
      <c r="F40" s="114">
        <v>912021805</v>
      </c>
      <c r="G40" s="110" t="s">
        <v>2669</v>
      </c>
      <c r="H40" s="39"/>
      <c r="I40" s="191"/>
      <c r="J40" s="68">
        <v>37</v>
      </c>
      <c r="K40" s="111">
        <v>39</v>
      </c>
      <c r="L40" s="112" t="s">
        <v>2668</v>
      </c>
      <c r="M40" s="113" t="s">
        <v>1</v>
      </c>
      <c r="N40" s="114">
        <v>912021806</v>
      </c>
      <c r="O40" s="175" t="s">
        <v>2669</v>
      </c>
      <c r="P40" s="61">
        <f t="shared" si="9"/>
        <v>37</v>
      </c>
      <c r="Q40" s="61">
        <f>VLOOKUP(P40,CHOOSE({1,2},$K$4:$K$43,$J$4:$J$43),2,FALSE)</f>
        <v>39</v>
      </c>
      <c r="R40" s="61" t="str">
        <f t="shared" si="10"/>
        <v>C</v>
      </c>
      <c r="S40" s="61" t="str">
        <f t="shared" si="7"/>
        <v>C</v>
      </c>
      <c r="T40" s="69" t="b">
        <f t="shared" si="2"/>
        <v>1</v>
      </c>
      <c r="V40" s="63">
        <f t="shared" si="11"/>
        <v>37</v>
      </c>
      <c r="W40" s="64" t="str">
        <f t="shared" si="12"/>
        <v/>
      </c>
      <c r="X40" s="64" t="str">
        <f t="shared" si="13"/>
        <v/>
      </c>
      <c r="AR40" s="67">
        <f t="shared" si="8"/>
        <v>311020305</v>
      </c>
      <c r="AS40" s="67"/>
      <c r="AT40" s="67"/>
      <c r="AU40" s="67"/>
      <c r="AV40" s="2" t="s">
        <v>275</v>
      </c>
      <c r="AW40" s="1" t="s">
        <v>1276</v>
      </c>
      <c r="AX40" s="7">
        <v>311020305</v>
      </c>
      <c r="AY40" s="2" t="s">
        <v>1117</v>
      </c>
    </row>
    <row r="41" spans="1:51">
      <c r="A41" s="191"/>
      <c r="B41" s="68">
        <v>38</v>
      </c>
      <c r="C41" s="111">
        <v>38</v>
      </c>
      <c r="D41" s="112" t="s">
        <v>2668</v>
      </c>
      <c r="E41" s="113" t="s">
        <v>0</v>
      </c>
      <c r="F41" s="114">
        <v>912021806</v>
      </c>
      <c r="G41" s="110" t="s">
        <v>2669</v>
      </c>
      <c r="H41" s="39"/>
      <c r="I41" s="191"/>
      <c r="J41" s="68">
        <v>38</v>
      </c>
      <c r="K41" s="111">
        <v>40</v>
      </c>
      <c r="L41" s="112" t="s">
        <v>2668</v>
      </c>
      <c r="M41" s="113" t="s">
        <v>34</v>
      </c>
      <c r="N41" s="114">
        <v>912021805</v>
      </c>
      <c r="O41" s="175" t="s">
        <v>2669</v>
      </c>
      <c r="P41" s="61">
        <f t="shared" si="9"/>
        <v>38</v>
      </c>
      <c r="Q41" s="61">
        <f>VLOOKUP(P41,CHOOSE({1,2},$K$4:$K$43,$J$4:$J$43),2,FALSE)</f>
        <v>40</v>
      </c>
      <c r="R41" s="61" t="str">
        <f t="shared" si="10"/>
        <v>A</v>
      </c>
      <c r="S41" s="61" t="str">
        <f t="shared" si="7"/>
        <v>A</v>
      </c>
      <c r="T41" s="69" t="b">
        <f t="shared" si="2"/>
        <v>1</v>
      </c>
      <c r="V41" s="63">
        <f t="shared" si="11"/>
        <v>38</v>
      </c>
      <c r="W41" s="64" t="str">
        <f t="shared" si="12"/>
        <v/>
      </c>
      <c r="X41" s="64" t="str">
        <f t="shared" si="13"/>
        <v/>
      </c>
      <c r="AR41" s="67">
        <f t="shared" si="8"/>
        <v>311020307</v>
      </c>
      <c r="AS41" s="67"/>
      <c r="AT41" s="67"/>
      <c r="AU41" s="67"/>
      <c r="AV41" s="2" t="s">
        <v>275</v>
      </c>
      <c r="AW41" s="1" t="s">
        <v>287</v>
      </c>
      <c r="AX41" s="7">
        <v>311020307</v>
      </c>
      <c r="AY41" s="2" t="s">
        <v>1117</v>
      </c>
    </row>
    <row r="42" spans="1:51">
      <c r="A42" s="191"/>
      <c r="B42" s="68">
        <v>39</v>
      </c>
      <c r="C42" s="111">
        <v>39</v>
      </c>
      <c r="D42" s="112" t="s">
        <v>2668</v>
      </c>
      <c r="E42" s="113" t="s">
        <v>1</v>
      </c>
      <c r="F42" s="114">
        <v>912021806</v>
      </c>
      <c r="G42" s="110" t="s">
        <v>2669</v>
      </c>
      <c r="H42" s="39"/>
      <c r="I42" s="191"/>
      <c r="J42" s="68">
        <v>39</v>
      </c>
      <c r="K42" s="111">
        <v>37</v>
      </c>
      <c r="L42" s="112" t="s">
        <v>2668</v>
      </c>
      <c r="M42" s="113" t="s">
        <v>33</v>
      </c>
      <c r="N42" s="114">
        <v>912021805</v>
      </c>
      <c r="O42" s="175" t="s">
        <v>2669</v>
      </c>
      <c r="P42" s="61">
        <f t="shared" si="9"/>
        <v>39</v>
      </c>
      <c r="Q42" s="61">
        <f>VLOOKUP(P42,CHOOSE({1,2},$K$4:$K$43,$J$4:$J$43),2,FALSE)</f>
        <v>37</v>
      </c>
      <c r="R42" s="61" t="str">
        <f t="shared" si="10"/>
        <v>B</v>
      </c>
      <c r="S42" s="61" t="str">
        <f t="shared" si="7"/>
        <v>B</v>
      </c>
      <c r="T42" s="69" t="b">
        <f t="shared" si="2"/>
        <v>1</v>
      </c>
      <c r="V42" s="63">
        <f t="shared" si="11"/>
        <v>39</v>
      </c>
      <c r="W42" s="64" t="str">
        <f t="shared" si="12"/>
        <v/>
      </c>
      <c r="X42" s="64" t="str">
        <f t="shared" si="13"/>
        <v/>
      </c>
      <c r="AR42" s="67">
        <f t="shared" si="8"/>
        <v>311020401</v>
      </c>
      <c r="AS42" s="67"/>
      <c r="AT42" s="67"/>
      <c r="AU42" s="67"/>
      <c r="AV42" s="2" t="s">
        <v>275</v>
      </c>
      <c r="AW42" s="1" t="s">
        <v>280</v>
      </c>
      <c r="AX42" s="7">
        <v>311020401</v>
      </c>
      <c r="AY42" s="2" t="s">
        <v>1117</v>
      </c>
    </row>
    <row r="43" spans="1:51">
      <c r="A43" s="192"/>
      <c r="B43" s="68">
        <v>40</v>
      </c>
      <c r="C43" s="111">
        <v>40</v>
      </c>
      <c r="D43" s="112" t="s">
        <v>2668</v>
      </c>
      <c r="E43" s="113" t="s">
        <v>34</v>
      </c>
      <c r="F43" s="114">
        <v>912021805</v>
      </c>
      <c r="G43" s="110" t="s">
        <v>2669</v>
      </c>
      <c r="H43" s="39"/>
      <c r="I43" s="192"/>
      <c r="J43" s="68">
        <v>40</v>
      </c>
      <c r="K43" s="111">
        <v>38</v>
      </c>
      <c r="L43" s="112" t="s">
        <v>2668</v>
      </c>
      <c r="M43" s="113" t="s">
        <v>0</v>
      </c>
      <c r="N43" s="114">
        <v>912021806</v>
      </c>
      <c r="O43" s="175" t="s">
        <v>2669</v>
      </c>
      <c r="P43" s="61">
        <f t="shared" si="9"/>
        <v>40</v>
      </c>
      <c r="Q43" s="61">
        <f>VLOOKUP(P43,CHOOSE({1,2},$K$4:$K$43,$J$4:$J$43),2,FALSE)</f>
        <v>38</v>
      </c>
      <c r="R43" s="61" t="str">
        <f t="shared" si="10"/>
        <v>D</v>
      </c>
      <c r="S43" s="61" t="str">
        <f t="shared" si="7"/>
        <v>D</v>
      </c>
      <c r="T43" s="69" t="b">
        <f t="shared" si="2"/>
        <v>1</v>
      </c>
      <c r="V43" s="63">
        <f t="shared" si="11"/>
        <v>40</v>
      </c>
      <c r="W43" s="64" t="str">
        <f t="shared" si="12"/>
        <v>D</v>
      </c>
      <c r="X43" s="64" t="str">
        <f t="shared" si="13"/>
        <v/>
      </c>
      <c r="AR43" s="67">
        <f t="shared" si="8"/>
        <v>311030101</v>
      </c>
      <c r="AS43" s="67"/>
      <c r="AT43" s="67"/>
      <c r="AU43" s="67"/>
      <c r="AV43" s="2" t="s">
        <v>275</v>
      </c>
      <c r="AW43" s="1" t="s">
        <v>300</v>
      </c>
      <c r="AX43" s="7">
        <v>311030101</v>
      </c>
      <c r="AY43" s="2" t="s">
        <v>1124</v>
      </c>
    </row>
    <row r="44" spans="1:51" ht="15" customHeight="1">
      <c r="A44" s="193" t="s">
        <v>6</v>
      </c>
      <c r="B44" s="77">
        <v>1</v>
      </c>
      <c r="C44" s="115">
        <v>1</v>
      </c>
      <c r="D44" s="116" t="s">
        <v>6</v>
      </c>
      <c r="E44" s="117" t="s">
        <v>34</v>
      </c>
      <c r="F44" s="118">
        <v>609020103</v>
      </c>
      <c r="G44" s="110" t="s">
        <v>2669</v>
      </c>
      <c r="H44" s="39"/>
      <c r="I44" s="193" t="s">
        <v>6</v>
      </c>
      <c r="J44" s="77">
        <v>1</v>
      </c>
      <c r="K44" s="115">
        <v>3</v>
      </c>
      <c r="L44" s="116" t="s">
        <v>6</v>
      </c>
      <c r="M44" s="117" t="s">
        <v>33</v>
      </c>
      <c r="N44" s="118">
        <v>609040104</v>
      </c>
      <c r="O44" s="175" t="s">
        <v>2669</v>
      </c>
      <c r="P44" s="60">
        <f t="shared" si="9"/>
        <v>1</v>
      </c>
      <c r="Q44" s="60">
        <f>VLOOKUP(P44,CHOOSE({1,2},$K$44:$K$48,$J$44:$J$48),2,0)</f>
        <v>3</v>
      </c>
      <c r="R44" s="60" t="str">
        <f t="shared" si="10"/>
        <v>D</v>
      </c>
      <c r="S44" s="60" t="str">
        <f>VLOOKUP(P44,$K$44:$M$48,3,FALSE)</f>
        <v>D</v>
      </c>
      <c r="T44" s="62" t="b">
        <f t="shared" si="2"/>
        <v>1</v>
      </c>
      <c r="V44" s="63">
        <f t="shared" si="11"/>
        <v>1</v>
      </c>
      <c r="W44" s="64" t="str">
        <f t="shared" si="12"/>
        <v>D</v>
      </c>
      <c r="X44" s="64" t="str">
        <f t="shared" si="13"/>
        <v/>
      </c>
      <c r="AR44" s="67">
        <f t="shared" si="8"/>
        <v>311030201</v>
      </c>
      <c r="AS44" s="67"/>
      <c r="AT44" s="67"/>
      <c r="AU44" s="67"/>
      <c r="AV44" s="2" t="s">
        <v>275</v>
      </c>
      <c r="AW44" s="1" t="s">
        <v>301</v>
      </c>
      <c r="AX44" s="7">
        <v>311030201</v>
      </c>
      <c r="AY44" s="2" t="s">
        <v>1124</v>
      </c>
    </row>
    <row r="45" spans="1:51">
      <c r="A45" s="194"/>
      <c r="B45" s="78">
        <v>2</v>
      </c>
      <c r="C45" s="119">
        <v>2</v>
      </c>
      <c r="D45" s="120" t="s">
        <v>6</v>
      </c>
      <c r="E45" s="121" t="s">
        <v>0</v>
      </c>
      <c r="F45" s="122">
        <v>612030101</v>
      </c>
      <c r="G45" s="110" t="s">
        <v>2669</v>
      </c>
      <c r="H45" s="39"/>
      <c r="I45" s="194"/>
      <c r="J45" s="78">
        <v>2</v>
      </c>
      <c r="K45" s="119">
        <v>4</v>
      </c>
      <c r="L45" s="120" t="s">
        <v>6</v>
      </c>
      <c r="M45" s="121" t="s">
        <v>35</v>
      </c>
      <c r="N45" s="122">
        <v>610050107</v>
      </c>
      <c r="O45" s="175" t="s">
        <v>2669</v>
      </c>
      <c r="P45" s="61">
        <f t="shared" si="9"/>
        <v>2</v>
      </c>
      <c r="Q45" s="61">
        <f>VLOOKUP(P45,CHOOSE({1,2},$K$44:$K$48,$J$44:$J$48),2,0)</f>
        <v>5</v>
      </c>
      <c r="R45" s="61" t="str">
        <f t="shared" si="10"/>
        <v>A</v>
      </c>
      <c r="S45" s="61" t="str">
        <f t="shared" ref="S45:S48" si="14">VLOOKUP(P45,$K$44:$M$48,3,FALSE)</f>
        <v>A</v>
      </c>
      <c r="T45" s="69" t="b">
        <f t="shared" si="2"/>
        <v>1</v>
      </c>
      <c r="V45" s="63">
        <f t="shared" si="11"/>
        <v>2</v>
      </c>
      <c r="W45" s="64" t="str">
        <f t="shared" si="12"/>
        <v/>
      </c>
      <c r="X45" s="64" t="str">
        <f t="shared" si="13"/>
        <v/>
      </c>
      <c r="AR45" s="67">
        <f t="shared" si="8"/>
        <v>312010104</v>
      </c>
      <c r="AS45" s="67"/>
      <c r="AT45" s="67"/>
      <c r="AU45" s="67"/>
      <c r="AV45" s="2" t="s">
        <v>275</v>
      </c>
      <c r="AW45" s="1" t="s">
        <v>294</v>
      </c>
      <c r="AX45" s="7">
        <v>312010104</v>
      </c>
      <c r="AY45" s="2" t="s">
        <v>1124</v>
      </c>
    </row>
    <row r="46" spans="1:51">
      <c r="A46" s="194"/>
      <c r="B46" s="78">
        <v>3</v>
      </c>
      <c r="C46" s="119">
        <v>3</v>
      </c>
      <c r="D46" s="120" t="s">
        <v>6</v>
      </c>
      <c r="E46" s="121" t="s">
        <v>33</v>
      </c>
      <c r="F46" s="122">
        <v>609040104</v>
      </c>
      <c r="G46" s="110" t="s">
        <v>2669</v>
      </c>
      <c r="H46" s="39"/>
      <c r="I46" s="194"/>
      <c r="J46" s="78">
        <v>3</v>
      </c>
      <c r="K46" s="119">
        <v>1</v>
      </c>
      <c r="L46" s="120" t="s">
        <v>6</v>
      </c>
      <c r="M46" s="121" t="s">
        <v>34</v>
      </c>
      <c r="N46" s="122">
        <v>609020103</v>
      </c>
      <c r="O46" s="175" t="s">
        <v>2669</v>
      </c>
      <c r="P46" s="61">
        <f t="shared" si="9"/>
        <v>3</v>
      </c>
      <c r="Q46" s="61">
        <f>VLOOKUP(P46,CHOOSE({1,2},$K$44:$K$48,$J$44:$J$48),2,0)</f>
        <v>1</v>
      </c>
      <c r="R46" s="61" t="str">
        <f t="shared" si="10"/>
        <v>C</v>
      </c>
      <c r="S46" s="61" t="str">
        <f t="shared" si="14"/>
        <v>C</v>
      </c>
      <c r="T46" s="69" t="b">
        <f t="shared" si="2"/>
        <v>1</v>
      </c>
      <c r="V46" s="63">
        <f t="shared" si="11"/>
        <v>3</v>
      </c>
      <c r="W46" s="64" t="str">
        <f t="shared" si="12"/>
        <v/>
      </c>
      <c r="X46" s="64" t="str">
        <f t="shared" si="13"/>
        <v/>
      </c>
      <c r="AR46" s="67">
        <f t="shared" si="8"/>
        <v>312010206</v>
      </c>
      <c r="AS46" s="67"/>
      <c r="AT46" s="67"/>
      <c r="AU46" s="67"/>
      <c r="AV46" s="2" t="s">
        <v>275</v>
      </c>
      <c r="AW46" s="1" t="s">
        <v>297</v>
      </c>
      <c r="AX46" s="7">
        <v>312010206</v>
      </c>
      <c r="AY46" s="2" t="s">
        <v>1124</v>
      </c>
    </row>
    <row r="47" spans="1:51">
      <c r="A47" s="194"/>
      <c r="B47" s="78">
        <v>4</v>
      </c>
      <c r="C47" s="119">
        <v>4</v>
      </c>
      <c r="D47" s="120" t="s">
        <v>6</v>
      </c>
      <c r="E47" s="121" t="s">
        <v>35</v>
      </c>
      <c r="F47" s="122">
        <v>610050107</v>
      </c>
      <c r="G47" s="110" t="s">
        <v>2669</v>
      </c>
      <c r="H47" s="39"/>
      <c r="I47" s="194"/>
      <c r="J47" s="78">
        <v>4</v>
      </c>
      <c r="K47" s="119">
        <v>5</v>
      </c>
      <c r="L47" s="120" t="s">
        <v>6</v>
      </c>
      <c r="M47" s="121" t="s">
        <v>1</v>
      </c>
      <c r="N47" s="122">
        <v>609040104</v>
      </c>
      <c r="O47" s="175" t="s">
        <v>2669</v>
      </c>
      <c r="P47" s="61">
        <f t="shared" si="9"/>
        <v>4</v>
      </c>
      <c r="Q47" s="61">
        <f>VLOOKUP(P47,CHOOSE({1,2},$K$44:$K$48,$J$44:$J$48),2,0)</f>
        <v>2</v>
      </c>
      <c r="R47" s="61" t="str">
        <f t="shared" si="10"/>
        <v>E</v>
      </c>
      <c r="S47" s="61" t="str">
        <f t="shared" si="14"/>
        <v>E</v>
      </c>
      <c r="T47" s="69" t="b">
        <f t="shared" si="2"/>
        <v>1</v>
      </c>
      <c r="V47" s="63">
        <f t="shared" si="11"/>
        <v>4</v>
      </c>
      <c r="W47" s="64" t="str">
        <f t="shared" si="12"/>
        <v/>
      </c>
      <c r="X47" s="64" t="str">
        <f t="shared" si="13"/>
        <v/>
      </c>
      <c r="AR47" s="67">
        <f t="shared" si="8"/>
        <v>312010309</v>
      </c>
      <c r="AS47" s="67"/>
      <c r="AT47" s="67"/>
      <c r="AU47" s="67"/>
      <c r="AV47" s="2" t="s">
        <v>275</v>
      </c>
      <c r="AW47" s="1" t="s">
        <v>295</v>
      </c>
      <c r="AX47" s="7">
        <v>312010309</v>
      </c>
      <c r="AY47" s="2" t="s">
        <v>1124</v>
      </c>
    </row>
    <row r="48" spans="1:51">
      <c r="A48" s="194"/>
      <c r="B48" s="78">
        <v>5</v>
      </c>
      <c r="C48" s="119">
        <v>5</v>
      </c>
      <c r="D48" s="120" t="s">
        <v>6</v>
      </c>
      <c r="E48" s="121" t="s">
        <v>1</v>
      </c>
      <c r="F48" s="122">
        <v>609040104</v>
      </c>
      <c r="G48" s="110" t="s">
        <v>2669</v>
      </c>
      <c r="H48" s="39"/>
      <c r="I48" s="194"/>
      <c r="J48" s="78">
        <v>5</v>
      </c>
      <c r="K48" s="119">
        <v>2</v>
      </c>
      <c r="L48" s="120" t="s">
        <v>6</v>
      </c>
      <c r="M48" s="121" t="s">
        <v>0</v>
      </c>
      <c r="N48" s="122">
        <v>612030101</v>
      </c>
      <c r="O48" s="175" t="s">
        <v>2669</v>
      </c>
      <c r="P48" s="79">
        <f t="shared" si="9"/>
        <v>5</v>
      </c>
      <c r="Q48" s="79">
        <f>VLOOKUP(P48,CHOOSE({1,2},$K$44:$K$48,$J$44:$J$48),2,0)</f>
        <v>4</v>
      </c>
      <c r="R48" s="79" t="str">
        <f t="shared" si="10"/>
        <v>B</v>
      </c>
      <c r="S48" s="79" t="str">
        <f t="shared" si="14"/>
        <v>B</v>
      </c>
      <c r="T48" s="80" t="b">
        <f t="shared" si="2"/>
        <v>1</v>
      </c>
      <c r="V48" s="63">
        <f t="shared" si="11"/>
        <v>5</v>
      </c>
      <c r="W48" s="64" t="str">
        <f t="shared" si="12"/>
        <v/>
      </c>
      <c r="X48" s="64" t="str">
        <f t="shared" si="13"/>
        <v/>
      </c>
      <c r="AR48" s="67">
        <f t="shared" si="8"/>
        <v>312010325</v>
      </c>
      <c r="AS48" s="67"/>
      <c r="AT48" s="67"/>
      <c r="AU48" s="67"/>
      <c r="AV48" s="2" t="s">
        <v>275</v>
      </c>
      <c r="AW48" s="1" t="s">
        <v>296</v>
      </c>
      <c r="AX48" s="7">
        <v>312010325</v>
      </c>
      <c r="AY48" s="2" t="s">
        <v>1124</v>
      </c>
    </row>
    <row r="49" spans="1:51">
      <c r="A49" s="195" t="s">
        <v>7</v>
      </c>
      <c r="B49" s="81">
        <v>6</v>
      </c>
      <c r="C49" s="123">
        <v>6</v>
      </c>
      <c r="D49" s="124" t="s">
        <v>7</v>
      </c>
      <c r="E49" s="125" t="s">
        <v>0</v>
      </c>
      <c r="F49" s="126">
        <v>709040101</v>
      </c>
      <c r="G49" s="110" t="s">
        <v>2669</v>
      </c>
      <c r="H49" s="39"/>
      <c r="I49" s="195" t="s">
        <v>7</v>
      </c>
      <c r="J49" s="81">
        <v>6</v>
      </c>
      <c r="K49" s="123">
        <v>7</v>
      </c>
      <c r="L49" s="124" t="s">
        <v>7</v>
      </c>
      <c r="M49" s="125" t="s">
        <v>1</v>
      </c>
      <c r="N49" s="126">
        <v>710030201</v>
      </c>
      <c r="O49" s="175" t="s">
        <v>2669</v>
      </c>
      <c r="P49" s="60">
        <f t="shared" si="9"/>
        <v>6</v>
      </c>
      <c r="Q49" s="60">
        <f>VLOOKUP(P49,CHOOSE({1,2},$K$49:$K$53,$J$49:$J$53),2,0)</f>
        <v>8</v>
      </c>
      <c r="R49" s="60" t="str">
        <f t="shared" si="10"/>
        <v>A</v>
      </c>
      <c r="S49" s="60" t="str">
        <f>VLOOKUP(P49,$K$49:$M$53,3,FALSE)</f>
        <v>A</v>
      </c>
      <c r="T49" s="62" t="b">
        <f t="shared" si="2"/>
        <v>1</v>
      </c>
      <c r="V49" s="63">
        <f t="shared" si="11"/>
        <v>6</v>
      </c>
      <c r="W49" s="64" t="str">
        <f t="shared" si="12"/>
        <v/>
      </c>
      <c r="X49" s="64" t="str">
        <f t="shared" si="13"/>
        <v/>
      </c>
      <c r="AR49" s="67">
        <f t="shared" si="8"/>
        <v>312010327</v>
      </c>
      <c r="AS49" s="67"/>
      <c r="AT49" s="67"/>
      <c r="AU49" s="67"/>
      <c r="AV49" s="2" t="s">
        <v>275</v>
      </c>
      <c r="AW49" s="1" t="s">
        <v>276</v>
      </c>
      <c r="AX49" s="7">
        <v>312010327</v>
      </c>
      <c r="AY49" s="2" t="s">
        <v>1124</v>
      </c>
    </row>
    <row r="50" spans="1:51">
      <c r="A50" s="196"/>
      <c r="B50" s="82">
        <v>7</v>
      </c>
      <c r="C50" s="127">
        <v>7</v>
      </c>
      <c r="D50" s="128" t="s">
        <v>7</v>
      </c>
      <c r="E50" s="129" t="s">
        <v>1</v>
      </c>
      <c r="F50" s="130">
        <v>710030201</v>
      </c>
      <c r="G50" s="110" t="s">
        <v>2669</v>
      </c>
      <c r="H50" s="39"/>
      <c r="I50" s="196"/>
      <c r="J50" s="82">
        <v>7</v>
      </c>
      <c r="K50" s="127">
        <v>8</v>
      </c>
      <c r="L50" s="128" t="s">
        <v>7</v>
      </c>
      <c r="M50" s="129" t="s">
        <v>34</v>
      </c>
      <c r="N50" s="130">
        <v>710080201</v>
      </c>
      <c r="O50" s="175" t="s">
        <v>2669</v>
      </c>
      <c r="P50" s="61">
        <f t="shared" si="9"/>
        <v>7</v>
      </c>
      <c r="Q50" s="61">
        <f>VLOOKUP(P50,CHOOSE({1,2},$K$49:$K$53,$J$49:$J$53),2,0)</f>
        <v>6</v>
      </c>
      <c r="R50" s="61" t="str">
        <f t="shared" si="10"/>
        <v>B</v>
      </c>
      <c r="S50" s="61" t="str">
        <f t="shared" ref="S50:S53" si="15">VLOOKUP(P50,$K$49:$M$53,3,FALSE)</f>
        <v>B</v>
      </c>
      <c r="T50" s="69" t="b">
        <f t="shared" si="2"/>
        <v>1</v>
      </c>
      <c r="V50" s="63">
        <f t="shared" si="11"/>
        <v>7</v>
      </c>
      <c r="W50" s="64" t="str">
        <f t="shared" si="12"/>
        <v/>
      </c>
      <c r="X50" s="64" t="str">
        <f t="shared" si="13"/>
        <v/>
      </c>
      <c r="AR50" s="67">
        <f t="shared" si="8"/>
        <v>312010333</v>
      </c>
      <c r="AS50" s="67"/>
      <c r="AT50" s="67"/>
      <c r="AU50" s="67"/>
      <c r="AV50" s="2" t="s">
        <v>275</v>
      </c>
      <c r="AW50" s="1" t="s">
        <v>279</v>
      </c>
      <c r="AX50" s="7">
        <v>312010333</v>
      </c>
      <c r="AY50" s="2" t="s">
        <v>1119</v>
      </c>
    </row>
    <row r="51" spans="1:51">
      <c r="A51" s="196"/>
      <c r="B51" s="82">
        <v>8</v>
      </c>
      <c r="C51" s="127">
        <v>8</v>
      </c>
      <c r="D51" s="128" t="s">
        <v>7</v>
      </c>
      <c r="E51" s="129" t="s">
        <v>34</v>
      </c>
      <c r="F51" s="130">
        <v>710080201</v>
      </c>
      <c r="G51" s="110" t="s">
        <v>2669</v>
      </c>
      <c r="H51" s="39"/>
      <c r="I51" s="196"/>
      <c r="J51" s="82">
        <v>8</v>
      </c>
      <c r="K51" s="127">
        <v>6</v>
      </c>
      <c r="L51" s="128" t="s">
        <v>7</v>
      </c>
      <c r="M51" s="129" t="s">
        <v>0</v>
      </c>
      <c r="N51" s="130">
        <v>709040101</v>
      </c>
      <c r="O51" s="175" t="s">
        <v>2669</v>
      </c>
      <c r="P51" s="61">
        <f t="shared" si="9"/>
        <v>8</v>
      </c>
      <c r="Q51" s="61">
        <f>VLOOKUP(P51,CHOOSE({1,2},$K$49:$K$53,$J$49:$J$53),2,0)</f>
        <v>7</v>
      </c>
      <c r="R51" s="61" t="str">
        <f t="shared" si="10"/>
        <v>D</v>
      </c>
      <c r="S51" s="61" t="str">
        <f t="shared" si="15"/>
        <v>D</v>
      </c>
      <c r="T51" s="69" t="b">
        <f t="shared" si="2"/>
        <v>1</v>
      </c>
      <c r="V51" s="63">
        <f t="shared" si="11"/>
        <v>8</v>
      </c>
      <c r="W51" s="64" t="str">
        <f t="shared" si="12"/>
        <v/>
      </c>
      <c r="X51" s="64" t="str">
        <f t="shared" si="13"/>
        <v/>
      </c>
      <c r="AR51" s="67">
        <f t="shared" si="8"/>
        <v>312010404</v>
      </c>
      <c r="AS51" s="67"/>
      <c r="AT51" s="67"/>
      <c r="AU51" s="67"/>
      <c r="AV51" s="2" t="s">
        <v>275</v>
      </c>
      <c r="AW51" s="1" t="s">
        <v>298</v>
      </c>
      <c r="AX51" s="7">
        <v>312010404</v>
      </c>
      <c r="AY51" s="2" t="s">
        <v>1124</v>
      </c>
    </row>
    <row r="52" spans="1:51">
      <c r="A52" s="196"/>
      <c r="B52" s="82">
        <v>9</v>
      </c>
      <c r="C52" s="127">
        <v>9</v>
      </c>
      <c r="D52" s="128" t="s">
        <v>7</v>
      </c>
      <c r="E52" s="129" t="s">
        <v>35</v>
      </c>
      <c r="F52" s="130">
        <v>710010401</v>
      </c>
      <c r="G52" s="110" t="s">
        <v>2669</v>
      </c>
      <c r="H52" s="39"/>
      <c r="I52" s="196"/>
      <c r="J52" s="82">
        <v>9</v>
      </c>
      <c r="K52" s="127">
        <v>10</v>
      </c>
      <c r="L52" s="128" t="s">
        <v>7</v>
      </c>
      <c r="M52" s="129" t="s">
        <v>33</v>
      </c>
      <c r="N52" s="130">
        <v>709070201</v>
      </c>
      <c r="O52" s="175" t="s">
        <v>2669</v>
      </c>
      <c r="P52" s="61">
        <f t="shared" si="9"/>
        <v>9</v>
      </c>
      <c r="Q52" s="61">
        <f>VLOOKUP(P52,CHOOSE({1,2},$K$49:$K$53,$J$49:$J$53),2,0)</f>
        <v>10</v>
      </c>
      <c r="R52" s="61" t="str">
        <f t="shared" si="10"/>
        <v>E</v>
      </c>
      <c r="S52" s="61" t="str">
        <f t="shared" si="15"/>
        <v>E</v>
      </c>
      <c r="T52" s="69" t="b">
        <f t="shared" si="2"/>
        <v>1</v>
      </c>
      <c r="V52" s="63">
        <f t="shared" si="11"/>
        <v>9</v>
      </c>
      <c r="W52" s="64" t="str">
        <f t="shared" si="12"/>
        <v/>
      </c>
      <c r="X52" s="64" t="str">
        <f t="shared" si="13"/>
        <v/>
      </c>
      <c r="AR52" s="67">
        <f t="shared" si="8"/>
        <v>312010506</v>
      </c>
      <c r="AS52" s="67"/>
      <c r="AT52" s="67"/>
      <c r="AU52" s="67"/>
      <c r="AV52" s="2" t="s">
        <v>275</v>
      </c>
      <c r="AW52" s="1" t="s">
        <v>292</v>
      </c>
      <c r="AX52" s="7">
        <v>312010506</v>
      </c>
      <c r="AY52" s="2" t="s">
        <v>1124</v>
      </c>
    </row>
    <row r="53" spans="1:51">
      <c r="A53" s="197"/>
      <c r="B53" s="83">
        <v>10</v>
      </c>
      <c r="C53" s="131">
        <v>10</v>
      </c>
      <c r="D53" s="132" t="s">
        <v>7</v>
      </c>
      <c r="E53" s="133" t="s">
        <v>33</v>
      </c>
      <c r="F53" s="134">
        <v>709070201</v>
      </c>
      <c r="G53" s="110" t="s">
        <v>2669</v>
      </c>
      <c r="H53" s="39"/>
      <c r="I53" s="197"/>
      <c r="J53" s="83">
        <v>10</v>
      </c>
      <c r="K53" s="131">
        <v>9</v>
      </c>
      <c r="L53" s="132" t="s">
        <v>7</v>
      </c>
      <c r="M53" s="133" t="s">
        <v>35</v>
      </c>
      <c r="N53" s="134">
        <v>710010401</v>
      </c>
      <c r="O53" s="175" t="s">
        <v>2669</v>
      </c>
      <c r="P53" s="79">
        <f t="shared" si="9"/>
        <v>10</v>
      </c>
      <c r="Q53" s="79">
        <f>VLOOKUP(P53,CHOOSE({1,2},$K$49:$K$53,$J$49:$J$53),2,0)</f>
        <v>9</v>
      </c>
      <c r="R53" s="79" t="str">
        <f t="shared" si="10"/>
        <v>C</v>
      </c>
      <c r="S53" s="79" t="str">
        <f t="shared" si="15"/>
        <v>C</v>
      </c>
      <c r="T53" s="80" t="b">
        <f t="shared" si="2"/>
        <v>1</v>
      </c>
      <c r="V53" s="63">
        <f t="shared" si="11"/>
        <v>10</v>
      </c>
      <c r="W53" s="64" t="str">
        <f t="shared" si="12"/>
        <v/>
      </c>
      <c r="X53" s="64" t="str">
        <f t="shared" si="13"/>
        <v/>
      </c>
      <c r="AR53" s="67">
        <f t="shared" si="8"/>
        <v>312010518</v>
      </c>
      <c r="AS53" s="67"/>
      <c r="AT53" s="67"/>
      <c r="AU53" s="67"/>
      <c r="AV53" s="2" t="s">
        <v>275</v>
      </c>
      <c r="AW53" s="1" t="s">
        <v>293</v>
      </c>
      <c r="AX53" s="7">
        <v>312010518</v>
      </c>
      <c r="AY53" s="2" t="s">
        <v>1124</v>
      </c>
    </row>
    <row r="54" spans="1:51">
      <c r="A54" s="198" t="s">
        <v>8</v>
      </c>
      <c r="B54" s="84">
        <v>11</v>
      </c>
      <c r="C54" s="135">
        <v>11</v>
      </c>
      <c r="D54" s="136" t="s">
        <v>8</v>
      </c>
      <c r="E54" s="137" t="s">
        <v>1</v>
      </c>
      <c r="F54" s="138">
        <v>801030106</v>
      </c>
      <c r="G54" s="110" t="s">
        <v>2669</v>
      </c>
      <c r="H54" s="39"/>
      <c r="I54" s="198" t="s">
        <v>8</v>
      </c>
      <c r="J54" s="84">
        <v>11</v>
      </c>
      <c r="K54" s="135">
        <v>12</v>
      </c>
      <c r="L54" s="136" t="s">
        <v>8</v>
      </c>
      <c r="M54" s="137" t="s">
        <v>33</v>
      </c>
      <c r="N54" s="138">
        <v>801030107</v>
      </c>
      <c r="O54" s="175" t="s">
        <v>2669</v>
      </c>
      <c r="P54" s="60">
        <f t="shared" si="9"/>
        <v>11</v>
      </c>
      <c r="Q54" s="60">
        <f>VLOOKUP(P54,CHOOSE({1,2},$K$54:$K$58,$J$54:$J$58),2,0)</f>
        <v>12</v>
      </c>
      <c r="R54" s="60" t="str">
        <f t="shared" si="10"/>
        <v>B</v>
      </c>
      <c r="S54" s="60" t="str">
        <f>VLOOKUP(P54,$K$54:$M$58,3,FALSE)</f>
        <v>B</v>
      </c>
      <c r="T54" s="62" t="b">
        <f t="shared" si="2"/>
        <v>1</v>
      </c>
      <c r="V54" s="63">
        <f t="shared" si="11"/>
        <v>11</v>
      </c>
      <c r="W54" s="64" t="str">
        <f t="shared" ref="W54:W61" si="16">IF((EXACT(E54,E53))=TRUE,E54,IF(EXACT(E54,E55)=TRUE,E54,""))</f>
        <v/>
      </c>
      <c r="X54" s="64" t="str">
        <f t="shared" ref="X54:X61" si="17">IF((EXACT(M54,M53))=TRUE,M54,IF(EXACT(M54,M55)=TRUE,M54,""))</f>
        <v/>
      </c>
      <c r="AR54" s="67">
        <f t="shared" si="8"/>
        <v>312010606</v>
      </c>
      <c r="AS54" s="67"/>
      <c r="AT54" s="67"/>
      <c r="AU54" s="67"/>
      <c r="AV54" s="2" t="s">
        <v>275</v>
      </c>
      <c r="AW54" s="1" t="s">
        <v>289</v>
      </c>
      <c r="AX54" s="7">
        <v>312010606</v>
      </c>
      <c r="AY54" s="2" t="s">
        <v>1124</v>
      </c>
    </row>
    <row r="55" spans="1:51" ht="15" customHeight="1">
      <c r="A55" s="199"/>
      <c r="B55" s="85">
        <v>12</v>
      </c>
      <c r="C55" s="139">
        <v>12</v>
      </c>
      <c r="D55" s="140" t="s">
        <v>8</v>
      </c>
      <c r="E55" s="141" t="s">
        <v>33</v>
      </c>
      <c r="F55" s="142">
        <v>801030107</v>
      </c>
      <c r="G55" s="110" t="s">
        <v>2669</v>
      </c>
      <c r="H55" s="39"/>
      <c r="I55" s="199"/>
      <c r="J55" s="85">
        <v>12</v>
      </c>
      <c r="K55" s="139">
        <v>11</v>
      </c>
      <c r="L55" s="140" t="s">
        <v>8</v>
      </c>
      <c r="M55" s="141" t="s">
        <v>1</v>
      </c>
      <c r="N55" s="142">
        <v>801030106</v>
      </c>
      <c r="O55" s="175" t="s">
        <v>2669</v>
      </c>
      <c r="P55" s="61">
        <f t="shared" si="9"/>
        <v>12</v>
      </c>
      <c r="Q55" s="61">
        <f>VLOOKUP(P55,CHOOSE({1,2},$K$54:$K$58,$J$54:$J$58),2,0)</f>
        <v>11</v>
      </c>
      <c r="R55" s="61" t="str">
        <f t="shared" si="10"/>
        <v>C</v>
      </c>
      <c r="S55" s="61" t="str">
        <f t="shared" ref="S55:S58" si="18">VLOOKUP(P55,$K$54:$M$58,3,FALSE)</f>
        <v>C</v>
      </c>
      <c r="T55" s="69" t="b">
        <f t="shared" si="2"/>
        <v>1</v>
      </c>
      <c r="V55" s="63">
        <f t="shared" si="11"/>
        <v>12</v>
      </c>
      <c r="W55" s="64" t="str">
        <f t="shared" si="16"/>
        <v/>
      </c>
      <c r="X55" s="64" t="str">
        <f t="shared" si="17"/>
        <v/>
      </c>
      <c r="AR55" s="67">
        <f t="shared" si="8"/>
        <v>312010623</v>
      </c>
      <c r="AS55" s="67"/>
      <c r="AT55" s="67"/>
      <c r="AU55" s="67"/>
      <c r="AV55" s="2" t="s">
        <v>275</v>
      </c>
      <c r="AW55" s="1" t="s">
        <v>291</v>
      </c>
      <c r="AX55" s="7">
        <v>312010623</v>
      </c>
      <c r="AY55" s="2" t="s">
        <v>1124</v>
      </c>
    </row>
    <row r="56" spans="1:51">
      <c r="A56" s="199"/>
      <c r="B56" s="85">
        <v>13</v>
      </c>
      <c r="C56" s="139">
        <v>13</v>
      </c>
      <c r="D56" s="140" t="s">
        <v>8</v>
      </c>
      <c r="E56" s="141" t="s">
        <v>34</v>
      </c>
      <c r="F56" s="142">
        <v>801030103</v>
      </c>
      <c r="G56" s="110" t="s">
        <v>2669</v>
      </c>
      <c r="H56" s="39"/>
      <c r="I56" s="199"/>
      <c r="J56" s="85">
        <v>13</v>
      </c>
      <c r="K56" s="139">
        <v>14</v>
      </c>
      <c r="L56" s="140" t="s">
        <v>8</v>
      </c>
      <c r="M56" s="141" t="s">
        <v>35</v>
      </c>
      <c r="N56" s="142">
        <v>801030102</v>
      </c>
      <c r="O56" s="175" t="s">
        <v>2669</v>
      </c>
      <c r="P56" s="61">
        <f t="shared" si="9"/>
        <v>13</v>
      </c>
      <c r="Q56" s="61">
        <f>VLOOKUP(P56,CHOOSE({1,2},$K$54:$K$58,$J$54:$J$58),2,0)</f>
        <v>15</v>
      </c>
      <c r="R56" s="61" t="str">
        <f t="shared" si="10"/>
        <v>D</v>
      </c>
      <c r="S56" s="61" t="str">
        <f t="shared" si="18"/>
        <v>D</v>
      </c>
      <c r="T56" s="69" t="b">
        <f t="shared" si="2"/>
        <v>1</v>
      </c>
      <c r="V56" s="63">
        <f t="shared" si="11"/>
        <v>13</v>
      </c>
      <c r="W56" s="64" t="str">
        <f t="shared" si="16"/>
        <v/>
      </c>
      <c r="X56" s="64" t="str">
        <f t="shared" si="17"/>
        <v/>
      </c>
      <c r="AR56" s="67">
        <f t="shared" si="8"/>
        <v>312010643</v>
      </c>
      <c r="AS56" s="67"/>
      <c r="AT56" s="67"/>
      <c r="AU56" s="67"/>
      <c r="AV56" s="2" t="s">
        <v>275</v>
      </c>
      <c r="AW56" s="1" t="s">
        <v>290</v>
      </c>
      <c r="AX56" s="7">
        <v>312010643</v>
      </c>
      <c r="AY56" s="2" t="s">
        <v>1124</v>
      </c>
    </row>
    <row r="57" spans="1:51">
      <c r="A57" s="199"/>
      <c r="B57" s="85">
        <v>14</v>
      </c>
      <c r="C57" s="139">
        <v>14</v>
      </c>
      <c r="D57" s="140" t="s">
        <v>8</v>
      </c>
      <c r="E57" s="141" t="s">
        <v>35</v>
      </c>
      <c r="F57" s="142">
        <v>801030102</v>
      </c>
      <c r="G57" s="110" t="s">
        <v>2669</v>
      </c>
      <c r="H57" s="39"/>
      <c r="I57" s="199"/>
      <c r="J57" s="85">
        <v>14</v>
      </c>
      <c r="K57" s="139">
        <v>15</v>
      </c>
      <c r="L57" s="140" t="s">
        <v>8</v>
      </c>
      <c r="M57" s="141" t="s">
        <v>0</v>
      </c>
      <c r="N57" s="142">
        <v>801010101</v>
      </c>
      <c r="O57" s="175" t="s">
        <v>2669</v>
      </c>
      <c r="P57" s="61">
        <f t="shared" si="9"/>
        <v>14</v>
      </c>
      <c r="Q57" s="61">
        <f>VLOOKUP(P57,CHOOSE({1,2},$K$54:$K$58,$J$54:$J$58),2,0)</f>
        <v>13</v>
      </c>
      <c r="R57" s="61" t="str">
        <f t="shared" si="10"/>
        <v>E</v>
      </c>
      <c r="S57" s="61" t="str">
        <f t="shared" si="18"/>
        <v>E</v>
      </c>
      <c r="T57" s="69" t="b">
        <f t="shared" si="2"/>
        <v>1</v>
      </c>
      <c r="V57" s="63">
        <f t="shared" si="11"/>
        <v>14</v>
      </c>
      <c r="W57" s="64" t="str">
        <f t="shared" si="16"/>
        <v/>
      </c>
      <c r="X57" s="64" t="str">
        <f t="shared" si="17"/>
        <v/>
      </c>
      <c r="AR57" s="67">
        <f t="shared" si="8"/>
        <v>312010704</v>
      </c>
      <c r="AS57" s="67"/>
      <c r="AT57" s="67"/>
      <c r="AU57" s="67"/>
      <c r="AV57" s="2" t="s">
        <v>275</v>
      </c>
      <c r="AW57" s="1" t="s">
        <v>299</v>
      </c>
      <c r="AX57" s="7">
        <v>312010704</v>
      </c>
      <c r="AY57" s="2" t="s">
        <v>1124</v>
      </c>
    </row>
    <row r="58" spans="1:51">
      <c r="A58" s="200"/>
      <c r="B58" s="86">
        <v>15</v>
      </c>
      <c r="C58" s="143">
        <v>15</v>
      </c>
      <c r="D58" s="144" t="s">
        <v>8</v>
      </c>
      <c r="E58" s="145" t="s">
        <v>0</v>
      </c>
      <c r="F58" s="146">
        <v>801010101</v>
      </c>
      <c r="G58" s="110" t="s">
        <v>2669</v>
      </c>
      <c r="H58" s="39"/>
      <c r="I58" s="200"/>
      <c r="J58" s="86">
        <v>15</v>
      </c>
      <c r="K58" s="143">
        <v>13</v>
      </c>
      <c r="L58" s="144" t="s">
        <v>8</v>
      </c>
      <c r="M58" s="145" t="s">
        <v>34</v>
      </c>
      <c r="N58" s="146">
        <v>801030103</v>
      </c>
      <c r="O58" s="175" t="s">
        <v>2669</v>
      </c>
      <c r="P58" s="79">
        <f t="shared" si="9"/>
        <v>15</v>
      </c>
      <c r="Q58" s="79">
        <f>VLOOKUP(P58,CHOOSE({1,2},$K$54:$K$58,$J$54:$J$58),2,0)</f>
        <v>14</v>
      </c>
      <c r="R58" s="79" t="str">
        <f t="shared" si="10"/>
        <v>A</v>
      </c>
      <c r="S58" s="79" t="str">
        <f t="shared" si="18"/>
        <v>A</v>
      </c>
      <c r="T58" s="80" t="b">
        <f t="shared" si="2"/>
        <v>1</v>
      </c>
      <c r="V58" s="63">
        <f t="shared" si="11"/>
        <v>15</v>
      </c>
      <c r="W58" s="64" t="str">
        <f t="shared" si="16"/>
        <v/>
      </c>
      <c r="X58" s="64" t="str">
        <f t="shared" si="17"/>
        <v>D</v>
      </c>
      <c r="AR58" s="67">
        <f t="shared" si="8"/>
        <v>312010713</v>
      </c>
      <c r="AS58" s="67"/>
      <c r="AT58" s="67"/>
      <c r="AU58" s="67"/>
      <c r="AV58" s="2" t="s">
        <v>275</v>
      </c>
      <c r="AW58" s="1" t="s">
        <v>1125</v>
      </c>
      <c r="AX58" s="7">
        <v>312010713</v>
      </c>
      <c r="AY58" s="2" t="s">
        <v>1124</v>
      </c>
    </row>
    <row r="59" spans="1:51">
      <c r="A59" s="188" t="s">
        <v>11</v>
      </c>
      <c r="B59" s="87">
        <v>16</v>
      </c>
      <c r="C59" s="147">
        <v>16</v>
      </c>
      <c r="D59" s="148" t="s">
        <v>11</v>
      </c>
      <c r="E59" s="149" t="s">
        <v>33</v>
      </c>
      <c r="F59" s="150">
        <v>1609020101</v>
      </c>
      <c r="G59" s="110"/>
      <c r="H59" s="39"/>
      <c r="I59" s="188" t="s">
        <v>11</v>
      </c>
      <c r="J59" s="87">
        <v>16</v>
      </c>
      <c r="K59" s="147">
        <v>18</v>
      </c>
      <c r="L59" s="148" t="s">
        <v>11</v>
      </c>
      <c r="M59" s="149" t="s">
        <v>34</v>
      </c>
      <c r="N59" s="150">
        <v>1609040101</v>
      </c>
      <c r="O59" s="175"/>
      <c r="P59" s="60">
        <f t="shared" si="9"/>
        <v>16</v>
      </c>
      <c r="Q59" s="60">
        <f>VLOOKUP(P59,CHOOSE({1,2},$K$59:$K$63,$J$59:$J$63),2,0)</f>
        <v>20</v>
      </c>
      <c r="R59" s="60" t="str">
        <f t="shared" si="10"/>
        <v>C</v>
      </c>
      <c r="S59" s="60" t="str">
        <f>VLOOKUP(P59,$K$59:$M$63,3,FALSE)</f>
        <v>C</v>
      </c>
      <c r="T59" s="62" t="b">
        <f t="shared" ref="T59:T63" si="19">EXACT(S59,R59)</f>
        <v>1</v>
      </c>
      <c r="V59" s="63">
        <f t="shared" si="11"/>
        <v>16</v>
      </c>
      <c r="W59" s="64" t="str">
        <f t="shared" si="16"/>
        <v/>
      </c>
      <c r="X59" s="64" t="str">
        <f t="shared" si="17"/>
        <v>D</v>
      </c>
      <c r="AR59" s="67">
        <f t="shared" si="8"/>
        <v>312020109</v>
      </c>
      <c r="AS59" s="67"/>
      <c r="AT59" s="67"/>
      <c r="AU59" s="67"/>
      <c r="AV59" s="2" t="s">
        <v>275</v>
      </c>
      <c r="AW59" s="1" t="s">
        <v>288</v>
      </c>
      <c r="AX59" s="7">
        <v>312020109</v>
      </c>
      <c r="AY59" s="2" t="s">
        <v>1117</v>
      </c>
    </row>
    <row r="60" spans="1:51">
      <c r="A60" s="188"/>
      <c r="B60" s="87">
        <v>17</v>
      </c>
      <c r="C60" s="147">
        <v>17</v>
      </c>
      <c r="D60" s="148" t="s">
        <v>11</v>
      </c>
      <c r="E60" s="149" t="s">
        <v>1</v>
      </c>
      <c r="F60" s="150">
        <v>1609050102</v>
      </c>
      <c r="G60" s="110"/>
      <c r="H60" s="39"/>
      <c r="I60" s="188"/>
      <c r="J60" s="87">
        <v>17</v>
      </c>
      <c r="K60" s="147">
        <v>19</v>
      </c>
      <c r="L60" s="148" t="s">
        <v>11</v>
      </c>
      <c r="M60" s="149" t="s">
        <v>35</v>
      </c>
      <c r="N60" s="150">
        <v>1610040104</v>
      </c>
      <c r="O60" s="175"/>
      <c r="P60" s="61">
        <f t="shared" si="9"/>
        <v>17</v>
      </c>
      <c r="Q60" s="61">
        <f>VLOOKUP(P60,CHOOSE({1,2},$K$59:$K$63,$J$59:$J$63),2,0)</f>
        <v>19</v>
      </c>
      <c r="R60" s="61" t="str">
        <f t="shared" si="10"/>
        <v>B</v>
      </c>
      <c r="S60" s="61" t="str">
        <f>VLOOKUP(P60,$K$59:$M$63,3,FALSE)</f>
        <v>B</v>
      </c>
      <c r="T60" s="69" t="b">
        <f t="shared" si="19"/>
        <v>1</v>
      </c>
      <c r="V60" s="63">
        <f t="shared" si="11"/>
        <v>17</v>
      </c>
      <c r="W60" s="64" t="str">
        <f t="shared" si="16"/>
        <v/>
      </c>
      <c r="X60" s="64" t="str">
        <f t="shared" si="17"/>
        <v/>
      </c>
      <c r="AR60" s="67">
        <f t="shared" si="8"/>
        <v>709010101</v>
      </c>
      <c r="AS60" s="67"/>
      <c r="AT60" s="67"/>
      <c r="AU60" s="67"/>
      <c r="AV60" s="2" t="s">
        <v>20</v>
      </c>
      <c r="AW60" s="1" t="s">
        <v>1878</v>
      </c>
      <c r="AX60" s="17">
        <v>709010101</v>
      </c>
      <c r="AY60" s="2" t="s">
        <v>1119</v>
      </c>
    </row>
    <row r="61" spans="1:51">
      <c r="A61" s="188"/>
      <c r="B61" s="87">
        <v>18</v>
      </c>
      <c r="C61" s="147">
        <v>18</v>
      </c>
      <c r="D61" s="148" t="s">
        <v>11</v>
      </c>
      <c r="E61" s="149" t="s">
        <v>34</v>
      </c>
      <c r="F61" s="150">
        <v>1609040101</v>
      </c>
      <c r="G61" s="110"/>
      <c r="H61" s="39"/>
      <c r="I61" s="188"/>
      <c r="J61" s="87">
        <v>18</v>
      </c>
      <c r="K61" s="147">
        <v>20</v>
      </c>
      <c r="L61" s="148" t="s">
        <v>11</v>
      </c>
      <c r="M61" s="149" t="s">
        <v>33</v>
      </c>
      <c r="N61" s="150">
        <v>1610020104</v>
      </c>
      <c r="O61" s="175"/>
      <c r="P61" s="61">
        <f t="shared" si="9"/>
        <v>18</v>
      </c>
      <c r="Q61" s="61">
        <f>VLOOKUP(P61,CHOOSE({1,2},$K$59:$K$63,$J$59:$J$63),2,0)</f>
        <v>16</v>
      </c>
      <c r="R61" s="61" t="str">
        <f t="shared" si="10"/>
        <v>D</v>
      </c>
      <c r="S61" s="61" t="str">
        <f t="shared" ref="S61:S62" si="20">VLOOKUP(P61,$K$59:$M$63,3,FALSE)</f>
        <v>D</v>
      </c>
      <c r="T61" s="69" t="b">
        <f t="shared" si="19"/>
        <v>1</v>
      </c>
      <c r="V61" s="63">
        <f t="shared" si="11"/>
        <v>18</v>
      </c>
      <c r="W61" s="64" t="str">
        <f t="shared" si="16"/>
        <v/>
      </c>
      <c r="X61" s="64" t="str">
        <f t="shared" si="17"/>
        <v/>
      </c>
      <c r="AR61" s="67">
        <f t="shared" si="8"/>
        <v>709010201</v>
      </c>
      <c r="AS61" s="67"/>
      <c r="AT61" s="67"/>
      <c r="AU61" s="67"/>
      <c r="AV61" s="2" t="s">
        <v>20</v>
      </c>
      <c r="AW61" s="1" t="s">
        <v>1879</v>
      </c>
      <c r="AX61" s="17">
        <v>709010201</v>
      </c>
      <c r="AY61" s="2" t="s">
        <v>1119</v>
      </c>
    </row>
    <row r="62" spans="1:51">
      <c r="A62" s="188"/>
      <c r="B62" s="87">
        <v>19</v>
      </c>
      <c r="C62" s="147">
        <v>19</v>
      </c>
      <c r="D62" s="148" t="s">
        <v>11</v>
      </c>
      <c r="E62" s="149" t="s">
        <v>35</v>
      </c>
      <c r="F62" s="150">
        <v>1610040104</v>
      </c>
      <c r="G62" s="110"/>
      <c r="H62" s="39"/>
      <c r="I62" s="188"/>
      <c r="J62" s="87">
        <v>19</v>
      </c>
      <c r="K62" s="147">
        <v>17</v>
      </c>
      <c r="L62" s="148" t="s">
        <v>11</v>
      </c>
      <c r="M62" s="149" t="s">
        <v>1</v>
      </c>
      <c r="N62" s="150">
        <v>1609050102</v>
      </c>
      <c r="O62" s="175"/>
      <c r="P62" s="61">
        <f t="shared" si="9"/>
        <v>19</v>
      </c>
      <c r="Q62" s="61">
        <f>VLOOKUP(P62,CHOOSE({1,2},$K$59:$K$63,$J$59:$J$63),2,0)</f>
        <v>17</v>
      </c>
      <c r="R62" s="61" t="str">
        <f t="shared" si="10"/>
        <v>E</v>
      </c>
      <c r="S62" s="61" t="str">
        <f t="shared" si="20"/>
        <v>E</v>
      </c>
      <c r="T62" s="69" t="b">
        <f t="shared" si="19"/>
        <v>1</v>
      </c>
      <c r="V62" s="63">
        <f t="shared" si="11"/>
        <v>19</v>
      </c>
      <c r="W62" s="64" t="str">
        <f t="shared" ref="W62:W66" si="21">IF((EXACT(E62,E61))=TRUE,E62,IF(EXACT(E62,E63)=TRUE,E62,""))</f>
        <v/>
      </c>
      <c r="X62" s="64" t="str">
        <f t="shared" ref="X62:X66" si="22">IF((EXACT(M62,M61))=TRUE,M62,IF(EXACT(M62,M63)=TRUE,M62,""))</f>
        <v/>
      </c>
      <c r="AR62" s="67">
        <f t="shared" si="8"/>
        <v>709020101</v>
      </c>
      <c r="AS62" s="67"/>
      <c r="AT62" s="67"/>
      <c r="AU62" s="67"/>
      <c r="AV62" s="2" t="s">
        <v>20</v>
      </c>
      <c r="AW62" s="1" t="s">
        <v>1880</v>
      </c>
      <c r="AX62" s="17">
        <v>709020101</v>
      </c>
      <c r="AY62" s="2" t="s">
        <v>1119</v>
      </c>
    </row>
    <row r="63" spans="1:51">
      <c r="A63" s="188"/>
      <c r="B63" s="87">
        <v>20</v>
      </c>
      <c r="C63" s="147">
        <v>20</v>
      </c>
      <c r="D63" s="148" t="s">
        <v>11</v>
      </c>
      <c r="E63" s="149" t="s">
        <v>33</v>
      </c>
      <c r="F63" s="150">
        <v>1610020104</v>
      </c>
      <c r="G63" s="110"/>
      <c r="H63" s="39"/>
      <c r="I63" s="188"/>
      <c r="J63" s="87">
        <v>20</v>
      </c>
      <c r="K63" s="147">
        <v>16</v>
      </c>
      <c r="L63" s="148" t="s">
        <v>11</v>
      </c>
      <c r="M63" s="149" t="s">
        <v>33</v>
      </c>
      <c r="N63" s="150">
        <v>1609020101</v>
      </c>
      <c r="O63" s="175"/>
      <c r="P63" s="79">
        <f t="shared" si="9"/>
        <v>20</v>
      </c>
      <c r="Q63" s="79">
        <f>VLOOKUP(P63,CHOOSE({1,2},$K$59:$K$63,$J$59:$J$63),2,0)</f>
        <v>18</v>
      </c>
      <c r="R63" s="79" t="str">
        <f t="shared" si="10"/>
        <v>C</v>
      </c>
      <c r="S63" s="79" t="str">
        <f>VLOOKUP(P63,$K$59:$M$63,3,FALSE)</f>
        <v>C</v>
      </c>
      <c r="T63" s="80" t="b">
        <f t="shared" si="19"/>
        <v>1</v>
      </c>
      <c r="V63" s="63">
        <f t="shared" si="11"/>
        <v>20</v>
      </c>
      <c r="W63" s="64" t="str">
        <f t="shared" si="21"/>
        <v/>
      </c>
      <c r="X63" s="64" t="str">
        <f t="shared" si="22"/>
        <v/>
      </c>
      <c r="AR63" s="67">
        <f t="shared" si="8"/>
        <v>709020201</v>
      </c>
      <c r="AS63" s="67"/>
      <c r="AT63" s="67"/>
      <c r="AU63" s="67"/>
      <c r="AV63" s="2" t="s">
        <v>20</v>
      </c>
      <c r="AW63" s="1" t="s">
        <v>1127</v>
      </c>
      <c r="AX63" s="17">
        <v>709020201</v>
      </c>
      <c r="AY63" s="2" t="s">
        <v>1119</v>
      </c>
    </row>
    <row r="64" spans="1:51" ht="15" customHeight="1">
      <c r="A64" s="190" t="s">
        <v>9</v>
      </c>
      <c r="B64" s="59">
        <v>1</v>
      </c>
      <c r="C64" s="106">
        <v>1</v>
      </c>
      <c r="D64" s="107" t="s">
        <v>2670</v>
      </c>
      <c r="E64" s="108" t="s">
        <v>35</v>
      </c>
      <c r="F64" s="109">
        <v>497000042</v>
      </c>
      <c r="G64" s="110"/>
      <c r="H64" s="39"/>
      <c r="I64" s="190" t="s">
        <v>9</v>
      </c>
      <c r="J64" s="59">
        <v>1</v>
      </c>
      <c r="K64" s="106">
        <v>3</v>
      </c>
      <c r="L64" s="107" t="s">
        <v>2670</v>
      </c>
      <c r="M64" s="108" t="s">
        <v>35</v>
      </c>
      <c r="N64" s="109">
        <v>497000049</v>
      </c>
      <c r="O64" s="175"/>
      <c r="P64" s="60">
        <f t="shared" ref="P64:P95" si="23">B64</f>
        <v>1</v>
      </c>
      <c r="Q64" s="60">
        <f>VLOOKUP(P64,CHOOSE({1,2},$K$64:$K$93,$J$64:$J$93),2,0)</f>
        <v>3</v>
      </c>
      <c r="R64" s="60" t="str">
        <f t="shared" ref="R64:R95" si="24">IF(E64="","",E64)</f>
        <v>E</v>
      </c>
      <c r="S64" s="60" t="str">
        <f t="shared" ref="S64:S93" si="25">VLOOKUP(P64,$K$64:$M$93,3,FALSE)</f>
        <v>E</v>
      </c>
      <c r="T64" s="62" t="b">
        <f t="shared" ref="T64:T105" si="26">EXACT(S64,R64)</f>
        <v>1</v>
      </c>
      <c r="V64" s="63">
        <f t="shared" ref="V64:V95" si="27">B64</f>
        <v>1</v>
      </c>
      <c r="W64" s="64" t="str">
        <f t="shared" si="21"/>
        <v/>
      </c>
      <c r="X64" s="64" t="str">
        <f t="shared" si="22"/>
        <v>E</v>
      </c>
      <c r="AR64" s="67">
        <f t="shared" si="8"/>
        <v>709030101</v>
      </c>
      <c r="AS64" s="67"/>
      <c r="AT64" s="67"/>
      <c r="AU64" s="67"/>
      <c r="AV64" s="2" t="s">
        <v>20</v>
      </c>
      <c r="AW64" s="1" t="s">
        <v>327</v>
      </c>
      <c r="AX64" s="17">
        <v>709030101</v>
      </c>
      <c r="AY64" s="2" t="s">
        <v>1119</v>
      </c>
    </row>
    <row r="65" spans="1:51">
      <c r="A65" s="191"/>
      <c r="B65" s="68">
        <v>2</v>
      </c>
      <c r="C65" s="111">
        <v>2</v>
      </c>
      <c r="D65" s="112" t="s">
        <v>2670</v>
      </c>
      <c r="E65" s="113" t="s">
        <v>0</v>
      </c>
      <c r="F65" s="114">
        <v>497000026</v>
      </c>
      <c r="G65" s="110"/>
      <c r="H65" s="39"/>
      <c r="I65" s="191"/>
      <c r="J65" s="68">
        <v>2</v>
      </c>
      <c r="K65" s="111">
        <v>4</v>
      </c>
      <c r="L65" s="112" t="s">
        <v>2670</v>
      </c>
      <c r="M65" s="113" t="s">
        <v>35</v>
      </c>
      <c r="N65" s="114">
        <v>409041007</v>
      </c>
      <c r="O65" s="175"/>
      <c r="P65" s="61">
        <f t="shared" si="23"/>
        <v>2</v>
      </c>
      <c r="Q65" s="61">
        <f>VLOOKUP(P65,CHOOSE({1,2},$K$64:$K$93,$J$64:$J$93),2,0)</f>
        <v>4</v>
      </c>
      <c r="R65" s="61" t="str">
        <f t="shared" si="24"/>
        <v>A</v>
      </c>
      <c r="S65" s="61" t="str">
        <f t="shared" si="25"/>
        <v>A</v>
      </c>
      <c r="T65" s="69" t="b">
        <f t="shared" si="26"/>
        <v>1</v>
      </c>
      <c r="V65" s="63">
        <f t="shared" si="27"/>
        <v>2</v>
      </c>
      <c r="W65" s="64" t="str">
        <f t="shared" si="21"/>
        <v/>
      </c>
      <c r="X65" s="64" t="str">
        <f t="shared" si="22"/>
        <v>E</v>
      </c>
      <c r="AR65" s="67">
        <f t="shared" si="8"/>
        <v>709030201</v>
      </c>
      <c r="AS65" s="67"/>
      <c r="AT65" s="67"/>
      <c r="AU65" s="67"/>
      <c r="AV65" s="2" t="s">
        <v>20</v>
      </c>
      <c r="AW65" s="1" t="s">
        <v>328</v>
      </c>
      <c r="AX65" s="17">
        <v>709030201</v>
      </c>
      <c r="AY65" s="2" t="s">
        <v>1119</v>
      </c>
    </row>
    <row r="66" spans="1:51">
      <c r="A66" s="191"/>
      <c r="B66" s="68">
        <v>3</v>
      </c>
      <c r="C66" s="111">
        <v>3</v>
      </c>
      <c r="D66" s="112" t="s">
        <v>2670</v>
      </c>
      <c r="E66" s="113" t="s">
        <v>35</v>
      </c>
      <c r="F66" s="114">
        <v>497000049</v>
      </c>
      <c r="G66" s="110"/>
      <c r="H66" s="39"/>
      <c r="I66" s="191"/>
      <c r="J66" s="68">
        <v>3</v>
      </c>
      <c r="K66" s="111">
        <v>1</v>
      </c>
      <c r="L66" s="112" t="s">
        <v>2670</v>
      </c>
      <c r="M66" s="113" t="s">
        <v>35</v>
      </c>
      <c r="N66" s="114">
        <v>497000042</v>
      </c>
      <c r="O66" s="175"/>
      <c r="P66" s="61">
        <f t="shared" si="23"/>
        <v>3</v>
      </c>
      <c r="Q66" s="61">
        <f>VLOOKUP(P66,CHOOSE({1,2},$K$64:$K$93,$J$64:$J$93),2,0)</f>
        <v>1</v>
      </c>
      <c r="R66" s="61" t="str">
        <f t="shared" si="24"/>
        <v>E</v>
      </c>
      <c r="S66" s="61" t="str">
        <f t="shared" si="25"/>
        <v>E</v>
      </c>
      <c r="T66" s="69" t="b">
        <f t="shared" si="26"/>
        <v>1</v>
      </c>
      <c r="V66" s="63">
        <f t="shared" si="27"/>
        <v>3</v>
      </c>
      <c r="W66" s="64" t="str">
        <f t="shared" si="21"/>
        <v>E</v>
      </c>
      <c r="X66" s="64" t="str">
        <f t="shared" si="22"/>
        <v>E</v>
      </c>
      <c r="AR66" s="67">
        <f t="shared" si="8"/>
        <v>709040101</v>
      </c>
      <c r="AS66" s="67"/>
      <c r="AT66" s="67"/>
      <c r="AU66" s="67"/>
      <c r="AV66" s="2" t="s">
        <v>20</v>
      </c>
      <c r="AW66" s="1" t="s">
        <v>93</v>
      </c>
      <c r="AX66" s="17">
        <v>709040101</v>
      </c>
      <c r="AY66" s="2" t="s">
        <v>1119</v>
      </c>
    </row>
    <row r="67" spans="1:51">
      <c r="A67" s="191"/>
      <c r="B67" s="68">
        <v>4</v>
      </c>
      <c r="C67" s="111">
        <v>4</v>
      </c>
      <c r="D67" s="112" t="s">
        <v>2670</v>
      </c>
      <c r="E67" s="113" t="s">
        <v>35</v>
      </c>
      <c r="F67" s="114">
        <v>409041007</v>
      </c>
      <c r="G67" s="110"/>
      <c r="H67" s="39"/>
      <c r="I67" s="191"/>
      <c r="J67" s="68">
        <v>4</v>
      </c>
      <c r="K67" s="111">
        <v>2</v>
      </c>
      <c r="L67" s="112" t="s">
        <v>2670</v>
      </c>
      <c r="M67" s="113" t="s">
        <v>0</v>
      </c>
      <c r="N67" s="114">
        <v>497000026</v>
      </c>
      <c r="O67" s="175"/>
      <c r="P67" s="61">
        <f t="shared" si="23"/>
        <v>4</v>
      </c>
      <c r="Q67" s="61">
        <f>VLOOKUP(P67,CHOOSE({1,2},$K$64:$K$93,$J$64:$J$93),2,0)</f>
        <v>2</v>
      </c>
      <c r="R67" s="61" t="str">
        <f t="shared" si="24"/>
        <v>E</v>
      </c>
      <c r="S67" s="61" t="str">
        <f t="shared" si="25"/>
        <v>E</v>
      </c>
      <c r="T67" s="69" t="b">
        <f t="shared" si="26"/>
        <v>1</v>
      </c>
      <c r="V67" s="63">
        <f t="shared" si="27"/>
        <v>4</v>
      </c>
      <c r="W67" s="64" t="str">
        <f t="shared" ref="W67:W98" si="28">IF((EXACT(E67,E66))=TRUE,E67,IF(EXACT(E67,E68)=TRUE,E67,""))</f>
        <v>E</v>
      </c>
      <c r="X67" s="64" t="str">
        <f t="shared" ref="X67:X98" si="29">IF((EXACT(M67,M66))=TRUE,M67,IF(EXACT(M67,M68)=TRUE,M67,""))</f>
        <v/>
      </c>
      <c r="AR67" s="67">
        <f t="shared" si="8"/>
        <v>709040201</v>
      </c>
      <c r="AS67" s="67"/>
      <c r="AT67" s="67"/>
      <c r="AU67" s="67"/>
      <c r="AV67" s="2" t="s">
        <v>20</v>
      </c>
      <c r="AW67" s="1" t="s">
        <v>94</v>
      </c>
      <c r="AX67" s="17">
        <v>709040201</v>
      </c>
      <c r="AY67" s="2" t="s">
        <v>1119</v>
      </c>
    </row>
    <row r="68" spans="1:51">
      <c r="A68" s="191"/>
      <c r="B68" s="68">
        <v>5</v>
      </c>
      <c r="C68" s="111">
        <v>5</v>
      </c>
      <c r="D68" s="112" t="s">
        <v>2670</v>
      </c>
      <c r="E68" s="113" t="s">
        <v>35</v>
      </c>
      <c r="F68" s="114">
        <v>409041008</v>
      </c>
      <c r="G68" s="110"/>
      <c r="H68" s="39"/>
      <c r="I68" s="191"/>
      <c r="J68" s="68">
        <v>5</v>
      </c>
      <c r="K68" s="111">
        <v>7</v>
      </c>
      <c r="L68" s="112" t="s">
        <v>2670</v>
      </c>
      <c r="M68" s="113" t="s">
        <v>34</v>
      </c>
      <c r="N68" s="114">
        <v>409041005</v>
      </c>
      <c r="O68" s="175"/>
      <c r="P68" s="61">
        <f t="shared" si="23"/>
        <v>5</v>
      </c>
      <c r="Q68" s="61">
        <f>VLOOKUP(P68,CHOOSE({1,2},$K$64:$K$93,$J$64:$J$93),2,0)</f>
        <v>7</v>
      </c>
      <c r="R68" s="61" t="str">
        <f t="shared" si="24"/>
        <v>E</v>
      </c>
      <c r="S68" s="61" t="str">
        <f t="shared" si="25"/>
        <v>E</v>
      </c>
      <c r="T68" s="69" t="b">
        <f t="shared" si="26"/>
        <v>1</v>
      </c>
      <c r="V68" s="63">
        <f t="shared" si="27"/>
        <v>5</v>
      </c>
      <c r="W68" s="64" t="str">
        <f t="shared" si="28"/>
        <v>E</v>
      </c>
      <c r="X68" s="64" t="str">
        <f t="shared" si="29"/>
        <v/>
      </c>
      <c r="AR68" s="67">
        <f t="shared" si="8"/>
        <v>709050101</v>
      </c>
      <c r="AS68" s="67"/>
      <c r="AT68" s="67"/>
      <c r="AU68" s="67"/>
      <c r="AV68" s="2" t="s">
        <v>20</v>
      </c>
      <c r="AW68" s="1" t="s">
        <v>1881</v>
      </c>
      <c r="AX68" s="17">
        <v>709050101</v>
      </c>
      <c r="AY68" s="2" t="s">
        <v>1119</v>
      </c>
    </row>
    <row r="69" spans="1:51" ht="15" customHeight="1">
      <c r="A69" s="191"/>
      <c r="B69" s="68">
        <v>6</v>
      </c>
      <c r="C69" s="111">
        <v>6</v>
      </c>
      <c r="D69" s="112" t="s">
        <v>2670</v>
      </c>
      <c r="E69" s="113" t="s">
        <v>0</v>
      </c>
      <c r="F69" s="114">
        <v>410010113</v>
      </c>
      <c r="G69" s="110"/>
      <c r="H69" s="39"/>
      <c r="I69" s="191"/>
      <c r="J69" s="68">
        <v>6</v>
      </c>
      <c r="K69" s="111">
        <v>8</v>
      </c>
      <c r="L69" s="112" t="s">
        <v>2670</v>
      </c>
      <c r="M69" s="113" t="s">
        <v>33</v>
      </c>
      <c r="N69" s="114">
        <v>409041012</v>
      </c>
      <c r="O69" s="175"/>
      <c r="P69" s="61">
        <f t="shared" si="23"/>
        <v>6</v>
      </c>
      <c r="Q69" s="61">
        <f>VLOOKUP(P69,CHOOSE({1,2},$K$64:$K$93,$J$64:$J$93),2,0)</f>
        <v>8</v>
      </c>
      <c r="R69" s="61" t="str">
        <f t="shared" si="24"/>
        <v>A</v>
      </c>
      <c r="S69" s="61" t="str">
        <f t="shared" si="25"/>
        <v>A</v>
      </c>
      <c r="T69" s="69" t="b">
        <f t="shared" si="26"/>
        <v>1</v>
      </c>
      <c r="V69" s="63">
        <f t="shared" si="27"/>
        <v>6</v>
      </c>
      <c r="W69" s="64" t="str">
        <f t="shared" si="28"/>
        <v/>
      </c>
      <c r="X69" s="64" t="str">
        <f t="shared" si="29"/>
        <v/>
      </c>
      <c r="AR69" s="67">
        <f t="shared" si="8"/>
        <v>709050201</v>
      </c>
      <c r="AS69" s="67"/>
      <c r="AT69" s="67"/>
      <c r="AU69" s="67"/>
      <c r="AV69" s="2" t="s">
        <v>20</v>
      </c>
      <c r="AW69" s="1" t="s">
        <v>26</v>
      </c>
      <c r="AX69" s="17">
        <v>709050201</v>
      </c>
      <c r="AY69" s="2" t="s">
        <v>1119</v>
      </c>
    </row>
    <row r="70" spans="1:51">
      <c r="A70" s="191"/>
      <c r="B70" s="68">
        <v>7</v>
      </c>
      <c r="C70" s="111">
        <v>7</v>
      </c>
      <c r="D70" s="112" t="s">
        <v>2670</v>
      </c>
      <c r="E70" s="113" t="s">
        <v>34</v>
      </c>
      <c r="F70" s="114">
        <v>409041005</v>
      </c>
      <c r="G70" s="110"/>
      <c r="H70" s="39"/>
      <c r="I70" s="191"/>
      <c r="J70" s="68">
        <v>7</v>
      </c>
      <c r="K70" s="111">
        <v>5</v>
      </c>
      <c r="L70" s="112" t="s">
        <v>2670</v>
      </c>
      <c r="M70" s="113" t="s">
        <v>35</v>
      </c>
      <c r="N70" s="114">
        <v>409041008</v>
      </c>
      <c r="O70" s="175"/>
      <c r="P70" s="61">
        <f t="shared" si="23"/>
        <v>7</v>
      </c>
      <c r="Q70" s="61">
        <f>VLOOKUP(P70,CHOOSE({1,2},$K$64:$K$93,$J$64:$J$93),2,0)</f>
        <v>5</v>
      </c>
      <c r="R70" s="61" t="str">
        <f t="shared" si="24"/>
        <v>D</v>
      </c>
      <c r="S70" s="61" t="str">
        <f t="shared" si="25"/>
        <v>D</v>
      </c>
      <c r="T70" s="69" t="b">
        <f t="shared" si="26"/>
        <v>1</v>
      </c>
      <c r="V70" s="63">
        <f t="shared" si="27"/>
        <v>7</v>
      </c>
      <c r="W70" s="64" t="str">
        <f t="shared" si="28"/>
        <v/>
      </c>
      <c r="X70" s="64" t="str">
        <f t="shared" si="29"/>
        <v/>
      </c>
      <c r="AR70" s="67">
        <f t="shared" ref="AR70:AR134" si="30">$AX70</f>
        <v>709050301</v>
      </c>
      <c r="AS70" s="67"/>
      <c r="AT70" s="67"/>
      <c r="AU70" s="67"/>
      <c r="AV70" s="2" t="s">
        <v>20</v>
      </c>
      <c r="AW70" s="1" t="s">
        <v>96</v>
      </c>
      <c r="AX70" s="17">
        <v>709050301</v>
      </c>
      <c r="AY70" s="2" t="s">
        <v>1119</v>
      </c>
    </row>
    <row r="71" spans="1:51">
      <c r="A71" s="191"/>
      <c r="B71" s="68">
        <v>8</v>
      </c>
      <c r="C71" s="111">
        <v>8</v>
      </c>
      <c r="D71" s="112" t="s">
        <v>2670</v>
      </c>
      <c r="E71" s="113" t="s">
        <v>33</v>
      </c>
      <c r="F71" s="114">
        <v>409041012</v>
      </c>
      <c r="G71" s="110"/>
      <c r="H71" s="39"/>
      <c r="I71" s="191"/>
      <c r="J71" s="68">
        <v>8</v>
      </c>
      <c r="K71" s="111">
        <v>6</v>
      </c>
      <c r="L71" s="112" t="s">
        <v>2670</v>
      </c>
      <c r="M71" s="113" t="s">
        <v>0</v>
      </c>
      <c r="N71" s="114">
        <v>410010113</v>
      </c>
      <c r="O71" s="175"/>
      <c r="P71" s="61">
        <f t="shared" si="23"/>
        <v>8</v>
      </c>
      <c r="Q71" s="61">
        <f>VLOOKUP(P71,CHOOSE({1,2},$K$64:$K$93,$J$64:$J$93),2,0)</f>
        <v>6</v>
      </c>
      <c r="R71" s="61" t="str">
        <f t="shared" si="24"/>
        <v>C</v>
      </c>
      <c r="S71" s="61" t="str">
        <f t="shared" si="25"/>
        <v>C</v>
      </c>
      <c r="T71" s="69" t="b">
        <f t="shared" si="26"/>
        <v>1</v>
      </c>
      <c r="V71" s="63">
        <f t="shared" si="27"/>
        <v>8</v>
      </c>
      <c r="W71" s="64" t="str">
        <f t="shared" si="28"/>
        <v/>
      </c>
      <c r="X71" s="64" t="str">
        <f t="shared" si="29"/>
        <v/>
      </c>
      <c r="AR71" s="67">
        <f t="shared" si="30"/>
        <v>709050401</v>
      </c>
      <c r="AS71" s="67"/>
      <c r="AT71" s="67"/>
      <c r="AU71" s="67"/>
      <c r="AV71" s="2" t="s">
        <v>20</v>
      </c>
      <c r="AW71" s="1" t="s">
        <v>97</v>
      </c>
      <c r="AX71" s="17">
        <v>709050401</v>
      </c>
      <c r="AY71" s="2" t="s">
        <v>1119</v>
      </c>
    </row>
    <row r="72" spans="1:51">
      <c r="A72" s="191"/>
      <c r="B72" s="68">
        <v>9</v>
      </c>
      <c r="C72" s="111">
        <v>9</v>
      </c>
      <c r="D72" s="112" t="s">
        <v>2670</v>
      </c>
      <c r="E72" s="113" t="s">
        <v>1</v>
      </c>
      <c r="F72" s="114">
        <v>497000094</v>
      </c>
      <c r="G72" s="110"/>
      <c r="H72" s="39"/>
      <c r="I72" s="191"/>
      <c r="J72" s="68">
        <v>9</v>
      </c>
      <c r="K72" s="111">
        <v>11</v>
      </c>
      <c r="L72" s="112" t="s">
        <v>2670</v>
      </c>
      <c r="M72" s="113" t="s">
        <v>35</v>
      </c>
      <c r="N72" s="114">
        <v>409041005</v>
      </c>
      <c r="O72" s="175"/>
      <c r="P72" s="61">
        <f t="shared" si="23"/>
        <v>9</v>
      </c>
      <c r="Q72" s="61">
        <f>VLOOKUP(P72,CHOOSE({1,2},$K$64:$K$93,$J$64:$J$93),2,0)</f>
        <v>11</v>
      </c>
      <c r="R72" s="61" t="str">
        <f t="shared" si="24"/>
        <v>B</v>
      </c>
      <c r="S72" s="61" t="str">
        <f t="shared" si="25"/>
        <v>B</v>
      </c>
      <c r="T72" s="69" t="b">
        <f t="shared" si="26"/>
        <v>1</v>
      </c>
      <c r="V72" s="63">
        <f t="shared" si="27"/>
        <v>9</v>
      </c>
      <c r="W72" s="64" t="str">
        <f t="shared" si="28"/>
        <v/>
      </c>
      <c r="X72" s="64" t="str">
        <f t="shared" si="29"/>
        <v/>
      </c>
      <c r="AR72" s="67">
        <f t="shared" si="30"/>
        <v>709050501</v>
      </c>
      <c r="AS72" s="67"/>
      <c r="AT72" s="67"/>
      <c r="AU72" s="67"/>
      <c r="AV72" s="2" t="s">
        <v>20</v>
      </c>
      <c r="AW72" s="1" t="s">
        <v>98</v>
      </c>
      <c r="AX72" s="17">
        <v>709050501</v>
      </c>
      <c r="AY72" s="2" t="s">
        <v>1119</v>
      </c>
    </row>
    <row r="73" spans="1:51">
      <c r="A73" s="191"/>
      <c r="B73" s="68">
        <v>10</v>
      </c>
      <c r="C73" s="111">
        <v>10</v>
      </c>
      <c r="D73" s="112" t="s">
        <v>2670</v>
      </c>
      <c r="E73" s="113" t="s">
        <v>35</v>
      </c>
      <c r="F73" s="114">
        <v>409040601</v>
      </c>
      <c r="G73" s="110"/>
      <c r="H73" s="39"/>
      <c r="I73" s="191"/>
      <c r="J73" s="68">
        <v>10</v>
      </c>
      <c r="K73" s="111">
        <v>12</v>
      </c>
      <c r="L73" s="112" t="s">
        <v>2670</v>
      </c>
      <c r="M73" s="113" t="s">
        <v>34</v>
      </c>
      <c r="N73" s="114">
        <v>497000002</v>
      </c>
      <c r="O73" s="175"/>
      <c r="P73" s="61">
        <f t="shared" si="23"/>
        <v>10</v>
      </c>
      <c r="Q73" s="61">
        <f>VLOOKUP(P73,CHOOSE({1,2},$K$64:$K$93,$J$64:$J$93),2,0)</f>
        <v>12</v>
      </c>
      <c r="R73" s="61" t="str">
        <f t="shared" si="24"/>
        <v>E</v>
      </c>
      <c r="S73" s="61" t="str">
        <f t="shared" si="25"/>
        <v>E</v>
      </c>
      <c r="T73" s="69" t="b">
        <f t="shared" si="26"/>
        <v>1</v>
      </c>
      <c r="V73" s="63">
        <f t="shared" si="27"/>
        <v>10</v>
      </c>
      <c r="W73" s="64" t="str">
        <f t="shared" si="28"/>
        <v>E</v>
      </c>
      <c r="X73" s="64" t="str">
        <f t="shared" si="29"/>
        <v/>
      </c>
      <c r="AR73" s="67">
        <f t="shared" si="30"/>
        <v>709050601</v>
      </c>
      <c r="AS73" s="67"/>
      <c r="AT73" s="67"/>
      <c r="AU73" s="67"/>
      <c r="AV73" s="2" t="s">
        <v>20</v>
      </c>
      <c r="AW73" s="1" t="s">
        <v>1131</v>
      </c>
      <c r="AX73" s="7">
        <v>709050601</v>
      </c>
      <c r="AY73" s="2" t="s">
        <v>1119</v>
      </c>
    </row>
    <row r="74" spans="1:51">
      <c r="A74" s="191"/>
      <c r="B74" s="68">
        <v>11</v>
      </c>
      <c r="C74" s="111">
        <v>11</v>
      </c>
      <c r="D74" s="112" t="s">
        <v>2670</v>
      </c>
      <c r="E74" s="113" t="s">
        <v>35</v>
      </c>
      <c r="F74" s="114">
        <v>409041005</v>
      </c>
      <c r="G74" s="110"/>
      <c r="H74" s="39"/>
      <c r="I74" s="191"/>
      <c r="J74" s="68">
        <v>11</v>
      </c>
      <c r="K74" s="111">
        <v>9</v>
      </c>
      <c r="L74" s="112" t="s">
        <v>2670</v>
      </c>
      <c r="M74" s="113" t="s">
        <v>1</v>
      </c>
      <c r="N74" s="114">
        <v>497000094</v>
      </c>
      <c r="O74" s="175"/>
      <c r="P74" s="61">
        <f t="shared" si="23"/>
        <v>11</v>
      </c>
      <c r="Q74" s="61">
        <f>VLOOKUP(P74,CHOOSE({1,2},$K$64:$K$93,$J$64:$J$93),2,0)</f>
        <v>9</v>
      </c>
      <c r="R74" s="61" t="str">
        <f t="shared" si="24"/>
        <v>E</v>
      </c>
      <c r="S74" s="61" t="str">
        <f t="shared" si="25"/>
        <v>E</v>
      </c>
      <c r="T74" s="69" t="b">
        <f t="shared" si="26"/>
        <v>1</v>
      </c>
      <c r="V74" s="63">
        <f t="shared" si="27"/>
        <v>11</v>
      </c>
      <c r="W74" s="64" t="str">
        <f t="shared" si="28"/>
        <v>E</v>
      </c>
      <c r="X74" s="64" t="str">
        <f t="shared" si="29"/>
        <v/>
      </c>
      <c r="AR74" s="67">
        <f t="shared" si="30"/>
        <v>709060101</v>
      </c>
      <c r="AS74" s="67"/>
      <c r="AT74" s="67"/>
      <c r="AU74" s="67"/>
      <c r="AV74" s="2" t="s">
        <v>20</v>
      </c>
      <c r="AW74" s="1" t="s">
        <v>1882</v>
      </c>
      <c r="AX74" s="17">
        <v>709060101</v>
      </c>
      <c r="AY74" s="2" t="s">
        <v>1119</v>
      </c>
    </row>
    <row r="75" spans="1:51">
      <c r="A75" s="191"/>
      <c r="B75" s="68">
        <v>12</v>
      </c>
      <c r="C75" s="111">
        <v>12</v>
      </c>
      <c r="D75" s="112" t="s">
        <v>2670</v>
      </c>
      <c r="E75" s="113" t="s">
        <v>34</v>
      </c>
      <c r="F75" s="114">
        <v>497000002</v>
      </c>
      <c r="G75" s="110"/>
      <c r="H75" s="39"/>
      <c r="I75" s="191"/>
      <c r="J75" s="68">
        <v>12</v>
      </c>
      <c r="K75" s="111">
        <v>10</v>
      </c>
      <c r="L75" s="112" t="s">
        <v>2670</v>
      </c>
      <c r="M75" s="113" t="s">
        <v>35</v>
      </c>
      <c r="N75" s="114">
        <v>409040601</v>
      </c>
      <c r="O75" s="175"/>
      <c r="P75" s="61">
        <f t="shared" si="23"/>
        <v>12</v>
      </c>
      <c r="Q75" s="61">
        <f>VLOOKUP(P75,CHOOSE({1,2},$K$64:$K$93,$J$64:$J$93),2,0)</f>
        <v>10</v>
      </c>
      <c r="R75" s="61" t="str">
        <f t="shared" si="24"/>
        <v>D</v>
      </c>
      <c r="S75" s="61" t="str">
        <f t="shared" si="25"/>
        <v>D</v>
      </c>
      <c r="T75" s="69" t="b">
        <f t="shared" si="26"/>
        <v>1</v>
      </c>
      <c r="V75" s="63">
        <f t="shared" si="27"/>
        <v>12</v>
      </c>
      <c r="W75" s="64" t="str">
        <f t="shared" si="28"/>
        <v/>
      </c>
      <c r="X75" s="64" t="str">
        <f t="shared" si="29"/>
        <v/>
      </c>
      <c r="AR75" s="67">
        <f t="shared" si="30"/>
        <v>709060201</v>
      </c>
      <c r="AS75" s="67"/>
      <c r="AT75" s="67"/>
      <c r="AU75" s="67"/>
      <c r="AV75" s="2" t="s">
        <v>20</v>
      </c>
      <c r="AW75" s="1" t="s">
        <v>1883</v>
      </c>
      <c r="AX75" s="17">
        <v>709060201</v>
      </c>
      <c r="AY75" s="2" t="s">
        <v>1119</v>
      </c>
    </row>
    <row r="76" spans="1:51">
      <c r="A76" s="191"/>
      <c r="B76" s="68">
        <v>13</v>
      </c>
      <c r="C76" s="111">
        <v>13</v>
      </c>
      <c r="D76" s="112" t="s">
        <v>2670</v>
      </c>
      <c r="E76" s="113" t="s">
        <v>1</v>
      </c>
      <c r="F76" s="114">
        <v>409040813</v>
      </c>
      <c r="G76" s="110"/>
      <c r="H76" s="39"/>
      <c r="I76" s="191"/>
      <c r="J76" s="68">
        <v>13</v>
      </c>
      <c r="K76" s="111">
        <v>15</v>
      </c>
      <c r="L76" s="112" t="s">
        <v>2670</v>
      </c>
      <c r="M76" s="113" t="s">
        <v>34</v>
      </c>
      <c r="N76" s="114">
        <v>406010106</v>
      </c>
      <c r="O76" s="175"/>
      <c r="P76" s="61">
        <f t="shared" si="23"/>
        <v>13</v>
      </c>
      <c r="Q76" s="61">
        <f>VLOOKUP(P76,CHOOSE({1,2},$K$64:$K$93,$J$64:$J$93),2,0)</f>
        <v>15</v>
      </c>
      <c r="R76" s="61" t="str">
        <f t="shared" si="24"/>
        <v>B</v>
      </c>
      <c r="S76" s="61" t="str">
        <f t="shared" si="25"/>
        <v>B</v>
      </c>
      <c r="T76" s="69" t="b">
        <f t="shared" si="26"/>
        <v>1</v>
      </c>
      <c r="V76" s="63">
        <f t="shared" si="27"/>
        <v>13</v>
      </c>
      <c r="W76" s="64" t="str">
        <f t="shared" si="28"/>
        <v/>
      </c>
      <c r="X76" s="64" t="str">
        <f t="shared" si="29"/>
        <v/>
      </c>
      <c r="AR76" s="67">
        <f t="shared" si="30"/>
        <v>709070101</v>
      </c>
      <c r="AS76" s="67"/>
      <c r="AT76" s="67"/>
      <c r="AU76" s="67"/>
      <c r="AV76" s="2" t="s">
        <v>20</v>
      </c>
      <c r="AW76" s="1" t="s">
        <v>1884</v>
      </c>
      <c r="AX76" s="17">
        <v>709070101</v>
      </c>
      <c r="AY76" s="2" t="s">
        <v>1119</v>
      </c>
    </row>
    <row r="77" spans="1:51">
      <c r="A77" s="191"/>
      <c r="B77" s="68">
        <v>14</v>
      </c>
      <c r="C77" s="111">
        <v>14</v>
      </c>
      <c r="D77" s="112" t="s">
        <v>2670</v>
      </c>
      <c r="E77" s="113" t="s">
        <v>35</v>
      </c>
      <c r="F77" s="114">
        <v>409040103</v>
      </c>
      <c r="G77" s="110"/>
      <c r="H77" s="39"/>
      <c r="I77" s="191"/>
      <c r="J77" s="68">
        <v>14</v>
      </c>
      <c r="K77" s="111">
        <v>16</v>
      </c>
      <c r="L77" s="112" t="s">
        <v>2670</v>
      </c>
      <c r="M77" s="113" t="s">
        <v>0</v>
      </c>
      <c r="N77" s="114">
        <v>409030323</v>
      </c>
      <c r="O77" s="175"/>
      <c r="P77" s="61">
        <f t="shared" si="23"/>
        <v>14</v>
      </c>
      <c r="Q77" s="61">
        <f>VLOOKUP(P77,CHOOSE({1,2},$K$64:$K$93,$J$64:$J$93),2,0)</f>
        <v>16</v>
      </c>
      <c r="R77" s="61" t="str">
        <f t="shared" si="24"/>
        <v>E</v>
      </c>
      <c r="S77" s="61" t="str">
        <f t="shared" si="25"/>
        <v>E</v>
      </c>
      <c r="T77" s="69" t="b">
        <f t="shared" si="26"/>
        <v>1</v>
      </c>
      <c r="V77" s="63">
        <f t="shared" si="27"/>
        <v>14</v>
      </c>
      <c r="W77" s="64" t="str">
        <f t="shared" si="28"/>
        <v/>
      </c>
      <c r="X77" s="64" t="str">
        <f t="shared" si="29"/>
        <v/>
      </c>
      <c r="AR77" s="67">
        <f t="shared" si="30"/>
        <v>709070201</v>
      </c>
      <c r="AS77" s="67"/>
      <c r="AT77" s="67"/>
      <c r="AU77" s="67"/>
      <c r="AV77" s="2" t="s">
        <v>20</v>
      </c>
      <c r="AW77" s="1" t="s">
        <v>101</v>
      </c>
      <c r="AX77" s="17">
        <v>709070201</v>
      </c>
      <c r="AY77" s="2" t="s">
        <v>1119</v>
      </c>
    </row>
    <row r="78" spans="1:51">
      <c r="A78" s="191"/>
      <c r="B78" s="68">
        <v>15</v>
      </c>
      <c r="C78" s="111">
        <v>15</v>
      </c>
      <c r="D78" s="112" t="s">
        <v>2670</v>
      </c>
      <c r="E78" s="113" t="s">
        <v>34</v>
      </c>
      <c r="F78" s="114">
        <v>406010106</v>
      </c>
      <c r="G78" s="110"/>
      <c r="H78" s="39"/>
      <c r="I78" s="191"/>
      <c r="J78" s="68">
        <v>15</v>
      </c>
      <c r="K78" s="111">
        <v>13</v>
      </c>
      <c r="L78" s="112" t="s">
        <v>2670</v>
      </c>
      <c r="M78" s="113" t="s">
        <v>1</v>
      </c>
      <c r="N78" s="114">
        <v>409040813</v>
      </c>
      <c r="O78" s="175"/>
      <c r="P78" s="61">
        <f t="shared" si="23"/>
        <v>15</v>
      </c>
      <c r="Q78" s="61">
        <f>VLOOKUP(P78,CHOOSE({1,2},$K$64:$K$93,$J$64:$J$93),2,0)</f>
        <v>13</v>
      </c>
      <c r="R78" s="61" t="str">
        <f t="shared" si="24"/>
        <v>D</v>
      </c>
      <c r="S78" s="61" t="str">
        <f t="shared" si="25"/>
        <v>D</v>
      </c>
      <c r="T78" s="69" t="b">
        <f t="shared" si="26"/>
        <v>1</v>
      </c>
      <c r="V78" s="63">
        <f t="shared" si="27"/>
        <v>15</v>
      </c>
      <c r="W78" s="64" t="str">
        <f t="shared" si="28"/>
        <v/>
      </c>
      <c r="X78" s="64" t="str">
        <f t="shared" si="29"/>
        <v/>
      </c>
      <c r="AR78" s="67">
        <f t="shared" si="30"/>
        <v>709090101</v>
      </c>
      <c r="AS78" s="67"/>
      <c r="AT78" s="67"/>
      <c r="AU78" s="67"/>
      <c r="AV78" s="2" t="s">
        <v>20</v>
      </c>
      <c r="AW78" s="1" t="s">
        <v>1885</v>
      </c>
      <c r="AX78" s="17">
        <v>709090101</v>
      </c>
      <c r="AY78" s="2" t="s">
        <v>1119</v>
      </c>
    </row>
    <row r="79" spans="1:51">
      <c r="A79" s="191"/>
      <c r="B79" s="68">
        <v>16</v>
      </c>
      <c r="C79" s="111">
        <v>16</v>
      </c>
      <c r="D79" s="112" t="s">
        <v>2670</v>
      </c>
      <c r="E79" s="113" t="s">
        <v>0</v>
      </c>
      <c r="F79" s="114">
        <v>409030323</v>
      </c>
      <c r="G79" s="110"/>
      <c r="H79" s="39"/>
      <c r="I79" s="191"/>
      <c r="J79" s="68">
        <v>16</v>
      </c>
      <c r="K79" s="111">
        <v>14</v>
      </c>
      <c r="L79" s="112" t="s">
        <v>2670</v>
      </c>
      <c r="M79" s="113" t="s">
        <v>35</v>
      </c>
      <c r="N79" s="114">
        <v>409040103</v>
      </c>
      <c r="O79" s="175"/>
      <c r="P79" s="61">
        <f t="shared" si="23"/>
        <v>16</v>
      </c>
      <c r="Q79" s="61">
        <f>VLOOKUP(P79,CHOOSE({1,2},$K$64:$K$93,$J$64:$J$93),2,0)</f>
        <v>14</v>
      </c>
      <c r="R79" s="61" t="str">
        <f t="shared" si="24"/>
        <v>A</v>
      </c>
      <c r="S79" s="61" t="str">
        <f t="shared" si="25"/>
        <v>A</v>
      </c>
      <c r="T79" s="69" t="b">
        <f t="shared" si="26"/>
        <v>1</v>
      </c>
      <c r="V79" s="63">
        <f t="shared" si="27"/>
        <v>16</v>
      </c>
      <c r="W79" s="64" t="str">
        <f t="shared" si="28"/>
        <v/>
      </c>
      <c r="X79" s="64" t="str">
        <f t="shared" si="29"/>
        <v>E</v>
      </c>
      <c r="AR79" s="67">
        <f t="shared" si="30"/>
        <v>709090201</v>
      </c>
      <c r="AS79" s="67"/>
      <c r="AT79" s="67"/>
      <c r="AU79" s="67"/>
      <c r="AV79" s="2" t="s">
        <v>20</v>
      </c>
      <c r="AW79" s="1" t="s">
        <v>1886</v>
      </c>
      <c r="AX79" s="7">
        <v>709090201</v>
      </c>
      <c r="AY79" s="2" t="s">
        <v>1119</v>
      </c>
    </row>
    <row r="80" spans="1:51" ht="15" customHeight="1">
      <c r="A80" s="191"/>
      <c r="B80" s="68">
        <v>17</v>
      </c>
      <c r="C80" s="111">
        <v>17</v>
      </c>
      <c r="D80" s="112" t="s">
        <v>2670</v>
      </c>
      <c r="E80" s="113" t="s">
        <v>35</v>
      </c>
      <c r="F80" s="114">
        <v>409041005</v>
      </c>
      <c r="G80" s="110"/>
      <c r="H80" s="39"/>
      <c r="I80" s="191"/>
      <c r="J80" s="68">
        <v>17</v>
      </c>
      <c r="K80" s="111">
        <v>19</v>
      </c>
      <c r="L80" s="112" t="s">
        <v>2670</v>
      </c>
      <c r="M80" s="113" t="s">
        <v>35</v>
      </c>
      <c r="N80" s="114">
        <v>497000048</v>
      </c>
      <c r="O80" s="175"/>
      <c r="P80" s="61">
        <f t="shared" si="23"/>
        <v>17</v>
      </c>
      <c r="Q80" s="61">
        <f>VLOOKUP(P80,CHOOSE({1,2},$K$64:$K$93,$J$64:$J$93),2,0)</f>
        <v>19</v>
      </c>
      <c r="R80" s="61" t="str">
        <f t="shared" si="24"/>
        <v>E</v>
      </c>
      <c r="S80" s="61" t="str">
        <f t="shared" si="25"/>
        <v>E</v>
      </c>
      <c r="T80" s="69" t="b">
        <f t="shared" si="26"/>
        <v>1</v>
      </c>
      <c r="V80" s="63">
        <f t="shared" si="27"/>
        <v>17</v>
      </c>
      <c r="W80" s="64" t="str">
        <f t="shared" si="28"/>
        <v/>
      </c>
      <c r="X80" s="64" t="str">
        <f t="shared" si="29"/>
        <v>E</v>
      </c>
      <c r="AR80" s="67">
        <f t="shared" si="30"/>
        <v>710010101</v>
      </c>
      <c r="AS80" s="67"/>
      <c r="AT80" s="67"/>
      <c r="AU80" s="67"/>
      <c r="AV80" s="2" t="s">
        <v>20</v>
      </c>
      <c r="AW80" s="1" t="s">
        <v>1887</v>
      </c>
      <c r="AX80" s="17">
        <v>710010101</v>
      </c>
      <c r="AY80" s="2" t="s">
        <v>1121</v>
      </c>
    </row>
    <row r="81" spans="1:51">
      <c r="A81" s="191"/>
      <c r="B81" s="68">
        <v>18</v>
      </c>
      <c r="C81" s="111">
        <v>18</v>
      </c>
      <c r="D81" s="112" t="s">
        <v>2670</v>
      </c>
      <c r="E81" s="113" t="s">
        <v>1</v>
      </c>
      <c r="F81" s="114">
        <v>409050102</v>
      </c>
      <c r="G81" s="110"/>
      <c r="H81" s="39"/>
      <c r="I81" s="191"/>
      <c r="J81" s="68">
        <v>18</v>
      </c>
      <c r="K81" s="111">
        <v>20</v>
      </c>
      <c r="L81" s="112" t="s">
        <v>2670</v>
      </c>
      <c r="M81" s="113" t="s">
        <v>34</v>
      </c>
      <c r="N81" s="114">
        <v>497000047</v>
      </c>
      <c r="O81" s="175"/>
      <c r="P81" s="61">
        <f t="shared" si="23"/>
        <v>18</v>
      </c>
      <c r="Q81" s="61">
        <f>VLOOKUP(P81,CHOOSE({1,2},$K$64:$K$93,$J$64:$J$93),2,0)</f>
        <v>20</v>
      </c>
      <c r="R81" s="61" t="str">
        <f t="shared" si="24"/>
        <v>B</v>
      </c>
      <c r="S81" s="61" t="str">
        <f t="shared" si="25"/>
        <v>B</v>
      </c>
      <c r="T81" s="69" t="b">
        <f t="shared" si="26"/>
        <v>1</v>
      </c>
      <c r="V81" s="63">
        <f t="shared" si="27"/>
        <v>18</v>
      </c>
      <c r="W81" s="64" t="str">
        <f t="shared" si="28"/>
        <v/>
      </c>
      <c r="X81" s="64" t="str">
        <f t="shared" si="29"/>
        <v/>
      </c>
      <c r="AR81" s="67">
        <f t="shared" si="30"/>
        <v>710010201</v>
      </c>
      <c r="AS81" s="67"/>
      <c r="AT81" s="67"/>
      <c r="AU81" s="67"/>
      <c r="AV81" s="2" t="s">
        <v>20</v>
      </c>
      <c r="AW81" s="1" t="s">
        <v>77</v>
      </c>
      <c r="AX81" s="17">
        <v>710010201</v>
      </c>
      <c r="AY81" s="2" t="s">
        <v>1121</v>
      </c>
    </row>
    <row r="82" spans="1:51">
      <c r="A82" s="191"/>
      <c r="B82" s="68">
        <v>19</v>
      </c>
      <c r="C82" s="111">
        <v>19</v>
      </c>
      <c r="D82" s="112" t="s">
        <v>2670</v>
      </c>
      <c r="E82" s="113" t="s">
        <v>35</v>
      </c>
      <c r="F82" s="114">
        <v>497000048</v>
      </c>
      <c r="G82" s="110"/>
      <c r="H82" s="39"/>
      <c r="I82" s="191"/>
      <c r="J82" s="68">
        <v>19</v>
      </c>
      <c r="K82" s="111">
        <v>17</v>
      </c>
      <c r="L82" s="112" t="s">
        <v>2670</v>
      </c>
      <c r="M82" s="113" t="s">
        <v>35</v>
      </c>
      <c r="N82" s="114">
        <v>409041005</v>
      </c>
      <c r="O82" s="175"/>
      <c r="P82" s="61">
        <f t="shared" si="23"/>
        <v>19</v>
      </c>
      <c r="Q82" s="61">
        <f>VLOOKUP(P82,CHOOSE({1,2},$K$64:$K$93,$J$64:$J$93),2,0)</f>
        <v>17</v>
      </c>
      <c r="R82" s="61" t="str">
        <f t="shared" si="24"/>
        <v>E</v>
      </c>
      <c r="S82" s="61" t="str">
        <f t="shared" si="25"/>
        <v>E</v>
      </c>
      <c r="T82" s="69" t="b">
        <f t="shared" si="26"/>
        <v>1</v>
      </c>
      <c r="V82" s="63">
        <f t="shared" si="27"/>
        <v>19</v>
      </c>
      <c r="W82" s="64" t="str">
        <f t="shared" si="28"/>
        <v/>
      </c>
      <c r="X82" s="64" t="str">
        <f t="shared" si="29"/>
        <v/>
      </c>
      <c r="AR82" s="67">
        <f t="shared" si="30"/>
        <v>710010301</v>
      </c>
      <c r="AS82" s="67"/>
      <c r="AT82" s="67"/>
      <c r="AU82" s="67"/>
      <c r="AV82" s="2" t="s">
        <v>20</v>
      </c>
      <c r="AW82" s="1" t="s">
        <v>1130</v>
      </c>
      <c r="AX82" s="17">
        <v>710010301</v>
      </c>
      <c r="AY82" s="2" t="s">
        <v>1121</v>
      </c>
    </row>
    <row r="83" spans="1:51">
      <c r="A83" s="191"/>
      <c r="B83" s="68">
        <v>20</v>
      </c>
      <c r="C83" s="111">
        <v>20</v>
      </c>
      <c r="D83" s="112" t="s">
        <v>2670</v>
      </c>
      <c r="E83" s="113" t="s">
        <v>34</v>
      </c>
      <c r="F83" s="114">
        <v>497000047</v>
      </c>
      <c r="G83" s="110"/>
      <c r="H83" s="39"/>
      <c r="I83" s="191"/>
      <c r="J83" s="68">
        <v>20</v>
      </c>
      <c r="K83" s="111">
        <v>18</v>
      </c>
      <c r="L83" s="112" t="s">
        <v>2670</v>
      </c>
      <c r="M83" s="113" t="s">
        <v>1</v>
      </c>
      <c r="N83" s="114">
        <v>409050102</v>
      </c>
      <c r="O83" s="175"/>
      <c r="P83" s="61">
        <f t="shared" si="23"/>
        <v>20</v>
      </c>
      <c r="Q83" s="61">
        <f>VLOOKUP(P83,CHOOSE({1,2},$K$64:$K$93,$J$64:$J$93),2,0)</f>
        <v>18</v>
      </c>
      <c r="R83" s="61" t="str">
        <f t="shared" si="24"/>
        <v>D</v>
      </c>
      <c r="S83" s="61" t="str">
        <f t="shared" si="25"/>
        <v>D</v>
      </c>
      <c r="T83" s="69" t="b">
        <f t="shared" si="26"/>
        <v>1</v>
      </c>
      <c r="V83" s="63">
        <f t="shared" si="27"/>
        <v>20</v>
      </c>
      <c r="W83" s="64" t="str">
        <f t="shared" si="28"/>
        <v/>
      </c>
      <c r="X83" s="64" t="str">
        <f t="shared" si="29"/>
        <v/>
      </c>
      <c r="AR83" s="67">
        <f t="shared" si="30"/>
        <v>710010401</v>
      </c>
      <c r="AS83" s="67"/>
      <c r="AT83" s="67"/>
      <c r="AU83" s="67"/>
      <c r="AV83" s="2" t="s">
        <v>20</v>
      </c>
      <c r="AW83" s="1" t="s">
        <v>1126</v>
      </c>
      <c r="AX83" s="17">
        <v>710010401</v>
      </c>
      <c r="AY83" s="2" t="s">
        <v>1121</v>
      </c>
    </row>
    <row r="84" spans="1:51">
      <c r="A84" s="191"/>
      <c r="B84" s="68">
        <v>21</v>
      </c>
      <c r="C84" s="111">
        <v>21</v>
      </c>
      <c r="D84" s="112" t="s">
        <v>2670</v>
      </c>
      <c r="E84" s="113" t="s">
        <v>0</v>
      </c>
      <c r="F84" s="114">
        <v>497000002</v>
      </c>
      <c r="G84" s="110"/>
      <c r="H84" s="39"/>
      <c r="I84" s="191"/>
      <c r="J84" s="68">
        <v>21</v>
      </c>
      <c r="K84" s="111">
        <v>23</v>
      </c>
      <c r="L84" s="112" t="s">
        <v>2670</v>
      </c>
      <c r="M84" s="113" t="s">
        <v>34</v>
      </c>
      <c r="N84" s="114">
        <v>409041008</v>
      </c>
      <c r="O84" s="175"/>
      <c r="P84" s="61">
        <f t="shared" si="23"/>
        <v>21</v>
      </c>
      <c r="Q84" s="61">
        <f>VLOOKUP(P84,CHOOSE({1,2},$K$64:$K$93,$J$64:$J$93),2,0)</f>
        <v>23</v>
      </c>
      <c r="R84" s="61" t="str">
        <f t="shared" si="24"/>
        <v>A</v>
      </c>
      <c r="S84" s="61" t="str">
        <f t="shared" si="25"/>
        <v>A</v>
      </c>
      <c r="T84" s="69" t="b">
        <f t="shared" si="26"/>
        <v>1</v>
      </c>
      <c r="V84" s="63">
        <f t="shared" si="27"/>
        <v>21</v>
      </c>
      <c r="W84" s="64" t="str">
        <f t="shared" si="28"/>
        <v/>
      </c>
      <c r="X84" s="64" t="str">
        <f t="shared" si="29"/>
        <v/>
      </c>
      <c r="AR84" s="67">
        <f t="shared" si="30"/>
        <v>710010501</v>
      </c>
      <c r="AS84" s="67"/>
      <c r="AT84" s="67"/>
      <c r="AU84" s="67"/>
      <c r="AV84" s="2" t="s">
        <v>20</v>
      </c>
      <c r="AW84" s="1" t="s">
        <v>1133</v>
      </c>
      <c r="AX84" s="17">
        <v>710010501</v>
      </c>
      <c r="AY84" s="2" t="s">
        <v>1121</v>
      </c>
    </row>
    <row r="85" spans="1:51">
      <c r="A85" s="191"/>
      <c r="B85" s="68">
        <v>22</v>
      </c>
      <c r="C85" s="111">
        <v>22</v>
      </c>
      <c r="D85" s="112" t="s">
        <v>2670</v>
      </c>
      <c r="E85" s="113" t="s">
        <v>35</v>
      </c>
      <c r="F85" s="114">
        <v>409040701</v>
      </c>
      <c r="G85" s="110"/>
      <c r="H85" s="39"/>
      <c r="I85" s="191"/>
      <c r="J85" s="68">
        <v>22</v>
      </c>
      <c r="K85" s="111">
        <v>24</v>
      </c>
      <c r="L85" s="112" t="s">
        <v>2670</v>
      </c>
      <c r="M85" s="113" t="s">
        <v>33</v>
      </c>
      <c r="N85" s="114">
        <v>409041006</v>
      </c>
      <c r="O85" s="175"/>
      <c r="P85" s="61">
        <f t="shared" si="23"/>
        <v>22</v>
      </c>
      <c r="Q85" s="61">
        <f>VLOOKUP(P85,CHOOSE({1,2},$K$64:$K$93,$J$64:$J$93),2,0)</f>
        <v>24</v>
      </c>
      <c r="R85" s="61" t="str">
        <f t="shared" si="24"/>
        <v>E</v>
      </c>
      <c r="S85" s="61" t="str">
        <f t="shared" si="25"/>
        <v>E</v>
      </c>
      <c r="T85" s="69" t="b">
        <f t="shared" si="26"/>
        <v>1</v>
      </c>
      <c r="V85" s="63">
        <f t="shared" si="27"/>
        <v>22</v>
      </c>
      <c r="W85" s="64" t="str">
        <f t="shared" si="28"/>
        <v/>
      </c>
      <c r="X85" s="64" t="str">
        <f t="shared" si="29"/>
        <v/>
      </c>
      <c r="AR85" s="67">
        <f t="shared" si="30"/>
        <v>710020101</v>
      </c>
      <c r="AS85" s="67"/>
      <c r="AT85" s="67"/>
      <c r="AU85" s="67"/>
      <c r="AV85" s="2" t="s">
        <v>20</v>
      </c>
      <c r="AW85" s="1" t="s">
        <v>1888</v>
      </c>
      <c r="AX85" s="17">
        <v>710020101</v>
      </c>
      <c r="AY85" s="2" t="s">
        <v>1121</v>
      </c>
    </row>
    <row r="86" spans="1:51">
      <c r="A86" s="191"/>
      <c r="B86" s="68">
        <v>23</v>
      </c>
      <c r="C86" s="111">
        <v>23</v>
      </c>
      <c r="D86" s="112" t="s">
        <v>2670</v>
      </c>
      <c r="E86" s="113" t="s">
        <v>34</v>
      </c>
      <c r="F86" s="114">
        <v>409041008</v>
      </c>
      <c r="G86" s="110"/>
      <c r="H86" s="39"/>
      <c r="I86" s="191"/>
      <c r="J86" s="68">
        <v>23</v>
      </c>
      <c r="K86" s="111">
        <v>21</v>
      </c>
      <c r="L86" s="112" t="s">
        <v>2670</v>
      </c>
      <c r="M86" s="113" t="s">
        <v>0</v>
      </c>
      <c r="N86" s="114">
        <v>497000002</v>
      </c>
      <c r="O86" s="175"/>
      <c r="P86" s="61">
        <f t="shared" si="23"/>
        <v>23</v>
      </c>
      <c r="Q86" s="61">
        <f>VLOOKUP(P86,CHOOSE({1,2},$K$64:$K$93,$J$64:$J$93),2,0)</f>
        <v>21</v>
      </c>
      <c r="R86" s="61" t="str">
        <f t="shared" si="24"/>
        <v>D</v>
      </c>
      <c r="S86" s="61" t="str">
        <f t="shared" si="25"/>
        <v>D</v>
      </c>
      <c r="T86" s="69" t="b">
        <f t="shared" si="26"/>
        <v>1</v>
      </c>
      <c r="V86" s="63">
        <f t="shared" si="27"/>
        <v>23</v>
      </c>
      <c r="W86" s="64" t="str">
        <f t="shared" si="28"/>
        <v/>
      </c>
      <c r="X86" s="64" t="str">
        <f t="shared" si="29"/>
        <v/>
      </c>
      <c r="AR86" s="67">
        <f t="shared" si="30"/>
        <v>710020201</v>
      </c>
      <c r="AS86" s="67"/>
      <c r="AT86" s="67"/>
      <c r="AU86" s="67"/>
      <c r="AV86" s="2" t="s">
        <v>20</v>
      </c>
      <c r="AW86" s="1" t="s">
        <v>1889</v>
      </c>
      <c r="AX86" s="17">
        <v>710020201</v>
      </c>
      <c r="AY86" s="2" t="s">
        <v>1121</v>
      </c>
    </row>
    <row r="87" spans="1:51">
      <c r="A87" s="191"/>
      <c r="B87" s="68">
        <v>24</v>
      </c>
      <c r="C87" s="111">
        <v>24</v>
      </c>
      <c r="D87" s="112" t="s">
        <v>2670</v>
      </c>
      <c r="E87" s="113" t="s">
        <v>33</v>
      </c>
      <c r="F87" s="114">
        <v>409041006</v>
      </c>
      <c r="G87" s="110"/>
      <c r="H87" s="39"/>
      <c r="I87" s="191"/>
      <c r="J87" s="68">
        <v>24</v>
      </c>
      <c r="K87" s="111">
        <v>22</v>
      </c>
      <c r="L87" s="112" t="s">
        <v>2670</v>
      </c>
      <c r="M87" s="113" t="s">
        <v>35</v>
      </c>
      <c r="N87" s="114">
        <v>409040701</v>
      </c>
      <c r="O87" s="175"/>
      <c r="P87" s="61">
        <f t="shared" si="23"/>
        <v>24</v>
      </c>
      <c r="Q87" s="61">
        <f>VLOOKUP(P87,CHOOSE({1,2},$K$64:$K$93,$J$64:$J$93),2,0)</f>
        <v>22</v>
      </c>
      <c r="R87" s="61" t="str">
        <f t="shared" si="24"/>
        <v>C</v>
      </c>
      <c r="S87" s="61" t="str">
        <f t="shared" si="25"/>
        <v>C</v>
      </c>
      <c r="T87" s="69" t="b">
        <f t="shared" si="26"/>
        <v>1</v>
      </c>
      <c r="V87" s="63">
        <f t="shared" si="27"/>
        <v>24</v>
      </c>
      <c r="W87" s="64" t="str">
        <f t="shared" si="28"/>
        <v/>
      </c>
      <c r="X87" s="64" t="str">
        <f t="shared" si="29"/>
        <v/>
      </c>
      <c r="AR87" s="67">
        <f t="shared" si="30"/>
        <v>710020301</v>
      </c>
      <c r="AS87" s="67"/>
      <c r="AT87" s="67"/>
      <c r="AU87" s="67"/>
      <c r="AV87" s="2" t="s">
        <v>20</v>
      </c>
      <c r="AW87" s="1" t="s">
        <v>1890</v>
      </c>
      <c r="AX87" s="17">
        <v>710020301</v>
      </c>
      <c r="AY87" s="2" t="s">
        <v>1121</v>
      </c>
    </row>
    <row r="88" spans="1:51">
      <c r="A88" s="191"/>
      <c r="B88" s="68">
        <v>25</v>
      </c>
      <c r="C88" s="111">
        <v>25</v>
      </c>
      <c r="D88" s="112" t="s">
        <v>2670</v>
      </c>
      <c r="E88" s="113" t="s">
        <v>1</v>
      </c>
      <c r="F88" s="114">
        <v>497000050</v>
      </c>
      <c r="G88" s="110"/>
      <c r="H88" s="39"/>
      <c r="I88" s="191"/>
      <c r="J88" s="68">
        <v>25</v>
      </c>
      <c r="K88" s="111">
        <v>27</v>
      </c>
      <c r="L88" s="112" t="s">
        <v>2670</v>
      </c>
      <c r="M88" s="113" t="s">
        <v>33</v>
      </c>
      <c r="N88" s="114">
        <v>409040115</v>
      </c>
      <c r="O88" s="175"/>
      <c r="P88" s="61">
        <f t="shared" si="23"/>
        <v>25</v>
      </c>
      <c r="Q88" s="61">
        <f>VLOOKUP(P88,CHOOSE({1,2},$K$64:$K$93,$J$64:$J$93),2,0)</f>
        <v>28</v>
      </c>
      <c r="R88" s="61" t="str">
        <f t="shared" si="24"/>
        <v>B</v>
      </c>
      <c r="S88" s="61" t="str">
        <f t="shared" si="25"/>
        <v>B</v>
      </c>
      <c r="T88" s="69" t="b">
        <f t="shared" si="26"/>
        <v>1</v>
      </c>
      <c r="V88" s="63">
        <f t="shared" si="27"/>
        <v>25</v>
      </c>
      <c r="W88" s="64" t="str">
        <f t="shared" si="28"/>
        <v/>
      </c>
      <c r="X88" s="64" t="str">
        <f t="shared" si="29"/>
        <v/>
      </c>
      <c r="AR88" s="67">
        <f t="shared" si="30"/>
        <v>710030101</v>
      </c>
      <c r="AS88" s="67"/>
      <c r="AT88" s="67"/>
      <c r="AU88" s="67"/>
      <c r="AV88" s="2" t="s">
        <v>20</v>
      </c>
      <c r="AW88" s="1" t="s">
        <v>78</v>
      </c>
      <c r="AX88" s="17">
        <v>710030101</v>
      </c>
      <c r="AY88" s="2" t="s">
        <v>1121</v>
      </c>
    </row>
    <row r="89" spans="1:51">
      <c r="A89" s="191"/>
      <c r="B89" s="68">
        <v>26</v>
      </c>
      <c r="C89" s="111">
        <v>26</v>
      </c>
      <c r="D89" s="112" t="s">
        <v>2670</v>
      </c>
      <c r="E89" s="113" t="s">
        <v>0</v>
      </c>
      <c r="F89" s="114">
        <v>409040901</v>
      </c>
      <c r="G89" s="110"/>
      <c r="H89" s="39"/>
      <c r="I89" s="191"/>
      <c r="J89" s="68">
        <v>26</v>
      </c>
      <c r="K89" s="111">
        <v>28</v>
      </c>
      <c r="L89" s="112" t="s">
        <v>2670</v>
      </c>
      <c r="M89" s="113" t="s">
        <v>34</v>
      </c>
      <c r="N89" s="114">
        <v>497000094</v>
      </c>
      <c r="O89" s="175"/>
      <c r="P89" s="61">
        <f t="shared" si="23"/>
        <v>26</v>
      </c>
      <c r="Q89" s="61">
        <f>VLOOKUP(P89,CHOOSE({1,2},$K$64:$K$93,$J$64:$J$93),2,0)</f>
        <v>29</v>
      </c>
      <c r="R89" s="61" t="str">
        <f t="shared" si="24"/>
        <v>A</v>
      </c>
      <c r="S89" s="61" t="str">
        <f t="shared" si="25"/>
        <v>A</v>
      </c>
      <c r="T89" s="69" t="b">
        <f t="shared" si="26"/>
        <v>1</v>
      </c>
      <c r="V89" s="63">
        <f t="shared" si="27"/>
        <v>26</v>
      </c>
      <c r="W89" s="64" t="str">
        <f t="shared" si="28"/>
        <v/>
      </c>
      <c r="X89" s="64" t="str">
        <f t="shared" si="29"/>
        <v/>
      </c>
      <c r="AR89" s="67">
        <f t="shared" si="30"/>
        <v>710030201</v>
      </c>
      <c r="AS89" s="67"/>
      <c r="AT89" s="67"/>
      <c r="AU89" s="67"/>
      <c r="AV89" s="2" t="s">
        <v>20</v>
      </c>
      <c r="AW89" s="1" t="s">
        <v>1891</v>
      </c>
      <c r="AX89" s="17">
        <v>710030201</v>
      </c>
      <c r="AY89" s="2" t="s">
        <v>1121</v>
      </c>
    </row>
    <row r="90" spans="1:51">
      <c r="A90" s="191"/>
      <c r="B90" s="68">
        <v>27</v>
      </c>
      <c r="C90" s="111">
        <v>27</v>
      </c>
      <c r="D90" s="112" t="s">
        <v>2670</v>
      </c>
      <c r="E90" s="113" t="s">
        <v>33</v>
      </c>
      <c r="F90" s="114">
        <v>409040115</v>
      </c>
      <c r="G90" s="110"/>
      <c r="H90" s="39"/>
      <c r="I90" s="191"/>
      <c r="J90" s="68">
        <v>27</v>
      </c>
      <c r="K90" s="111">
        <v>29</v>
      </c>
      <c r="L90" s="112" t="s">
        <v>2670</v>
      </c>
      <c r="M90" s="113" t="s">
        <v>1</v>
      </c>
      <c r="N90" s="114">
        <v>409040901</v>
      </c>
      <c r="O90" s="175"/>
      <c r="P90" s="61">
        <f t="shared" si="23"/>
        <v>27</v>
      </c>
      <c r="Q90" s="61">
        <f>VLOOKUP(P90,CHOOSE({1,2},$K$64:$K$93,$J$64:$J$93),2,0)</f>
        <v>25</v>
      </c>
      <c r="R90" s="61" t="str">
        <f t="shared" si="24"/>
        <v>C</v>
      </c>
      <c r="S90" s="61" t="str">
        <f t="shared" si="25"/>
        <v>C</v>
      </c>
      <c r="T90" s="69" t="b">
        <f t="shared" si="26"/>
        <v>1</v>
      </c>
      <c r="V90" s="63">
        <f t="shared" si="27"/>
        <v>27</v>
      </c>
      <c r="W90" s="64" t="str">
        <f t="shared" si="28"/>
        <v/>
      </c>
      <c r="X90" s="64" t="str">
        <f t="shared" si="29"/>
        <v>B</v>
      </c>
      <c r="AR90" s="67">
        <f t="shared" si="30"/>
        <v>710030301</v>
      </c>
      <c r="AS90" s="67"/>
      <c r="AT90" s="67"/>
      <c r="AU90" s="67"/>
      <c r="AV90" s="2" t="s">
        <v>20</v>
      </c>
      <c r="AW90" s="1" t="s">
        <v>80</v>
      </c>
      <c r="AX90" s="17">
        <v>710030301</v>
      </c>
      <c r="AY90" s="2" t="s">
        <v>1121</v>
      </c>
    </row>
    <row r="91" spans="1:51" ht="15" customHeight="1">
      <c r="A91" s="191"/>
      <c r="B91" s="68">
        <v>28</v>
      </c>
      <c r="C91" s="111">
        <v>28</v>
      </c>
      <c r="D91" s="112" t="s">
        <v>2670</v>
      </c>
      <c r="E91" s="113" t="s">
        <v>34</v>
      </c>
      <c r="F91" s="114">
        <v>497000094</v>
      </c>
      <c r="G91" s="110"/>
      <c r="H91" s="39"/>
      <c r="I91" s="191"/>
      <c r="J91" s="68">
        <v>28</v>
      </c>
      <c r="K91" s="111">
        <v>25</v>
      </c>
      <c r="L91" s="112" t="s">
        <v>2670</v>
      </c>
      <c r="M91" s="113" t="s">
        <v>1</v>
      </c>
      <c r="N91" s="114">
        <v>497000050</v>
      </c>
      <c r="O91" s="175"/>
      <c r="P91" s="61">
        <f t="shared" si="23"/>
        <v>28</v>
      </c>
      <c r="Q91" s="61">
        <f>VLOOKUP(P91,CHOOSE({1,2},$K$64:$K$93,$J$64:$J$93),2,0)</f>
        <v>26</v>
      </c>
      <c r="R91" s="61" t="str">
        <f t="shared" si="24"/>
        <v>D</v>
      </c>
      <c r="S91" s="61" t="str">
        <f t="shared" si="25"/>
        <v>D</v>
      </c>
      <c r="T91" s="69" t="b">
        <f t="shared" si="26"/>
        <v>1</v>
      </c>
      <c r="V91" s="63">
        <f t="shared" si="27"/>
        <v>28</v>
      </c>
      <c r="W91" s="64" t="str">
        <f t="shared" si="28"/>
        <v/>
      </c>
      <c r="X91" s="64" t="str">
        <f t="shared" si="29"/>
        <v>B</v>
      </c>
      <c r="AR91" s="67">
        <f t="shared" si="30"/>
        <v>710040101</v>
      </c>
      <c r="AS91" s="67"/>
      <c r="AT91" s="67"/>
      <c r="AU91" s="67"/>
      <c r="AV91" s="2" t="s">
        <v>20</v>
      </c>
      <c r="AW91" s="1" t="s">
        <v>1892</v>
      </c>
      <c r="AX91" s="17">
        <v>710040101</v>
      </c>
      <c r="AY91" s="2" t="s">
        <v>1121</v>
      </c>
    </row>
    <row r="92" spans="1:51">
      <c r="A92" s="191"/>
      <c r="B92" s="68">
        <v>29</v>
      </c>
      <c r="C92" s="111">
        <v>29</v>
      </c>
      <c r="D92" s="112" t="s">
        <v>2670</v>
      </c>
      <c r="E92" s="113" t="s">
        <v>1</v>
      </c>
      <c r="F92" s="114">
        <v>409040901</v>
      </c>
      <c r="G92" s="110"/>
      <c r="H92" s="39"/>
      <c r="I92" s="191"/>
      <c r="J92" s="68">
        <v>29</v>
      </c>
      <c r="K92" s="111">
        <v>26</v>
      </c>
      <c r="L92" s="112" t="s">
        <v>2670</v>
      </c>
      <c r="M92" s="113" t="s">
        <v>0</v>
      </c>
      <c r="N92" s="114">
        <v>409040901</v>
      </c>
      <c r="O92" s="175"/>
      <c r="P92" s="61">
        <f t="shared" si="23"/>
        <v>29</v>
      </c>
      <c r="Q92" s="61">
        <f>VLOOKUP(P92,CHOOSE({1,2},$K$64:$K$93,$J$64:$J$93),2,0)</f>
        <v>27</v>
      </c>
      <c r="R92" s="61" t="str">
        <f t="shared" si="24"/>
        <v>B</v>
      </c>
      <c r="S92" s="61" t="str">
        <f t="shared" si="25"/>
        <v>B</v>
      </c>
      <c r="T92" s="69" t="b">
        <f t="shared" si="26"/>
        <v>1</v>
      </c>
      <c r="V92" s="63">
        <f t="shared" si="27"/>
        <v>29</v>
      </c>
      <c r="W92" s="64" t="str">
        <f t="shared" si="28"/>
        <v/>
      </c>
      <c r="X92" s="64" t="str">
        <f t="shared" si="29"/>
        <v/>
      </c>
      <c r="AR92" s="67">
        <f t="shared" si="30"/>
        <v>710040201</v>
      </c>
      <c r="AS92" s="67"/>
      <c r="AT92" s="67"/>
      <c r="AU92" s="67"/>
      <c r="AV92" s="2" t="s">
        <v>20</v>
      </c>
      <c r="AW92" s="1" t="s">
        <v>1893</v>
      </c>
      <c r="AX92" s="17">
        <v>710040201</v>
      </c>
      <c r="AY92" s="2" t="s">
        <v>1121</v>
      </c>
    </row>
    <row r="93" spans="1:51">
      <c r="A93" s="192"/>
      <c r="B93" s="68">
        <v>30</v>
      </c>
      <c r="C93" s="111">
        <v>30</v>
      </c>
      <c r="D93" s="112" t="s">
        <v>2670</v>
      </c>
      <c r="E93" s="113" t="s">
        <v>34</v>
      </c>
      <c r="F93" s="114">
        <v>409030315</v>
      </c>
      <c r="G93" s="110" t="s">
        <v>2669</v>
      </c>
      <c r="H93" s="39"/>
      <c r="I93" s="192"/>
      <c r="J93" s="68">
        <v>30</v>
      </c>
      <c r="K93" s="111">
        <v>30</v>
      </c>
      <c r="L93" s="112" t="s">
        <v>2670</v>
      </c>
      <c r="M93" s="113" t="s">
        <v>34</v>
      </c>
      <c r="N93" s="114">
        <v>409030315</v>
      </c>
      <c r="O93" s="175" t="s">
        <v>2669</v>
      </c>
      <c r="P93" s="79">
        <f t="shared" si="23"/>
        <v>30</v>
      </c>
      <c r="Q93" s="79">
        <f>VLOOKUP(P93,CHOOSE({1,2},$K$64:$K$93,$J$64:$J$93),2,0)</f>
        <v>30</v>
      </c>
      <c r="R93" s="79" t="str">
        <f t="shared" si="24"/>
        <v>D</v>
      </c>
      <c r="S93" s="79" t="str">
        <f t="shared" si="25"/>
        <v>D</v>
      </c>
      <c r="T93" s="80" t="b">
        <f t="shared" si="26"/>
        <v>1</v>
      </c>
      <c r="V93" s="63">
        <f t="shared" si="27"/>
        <v>30</v>
      </c>
      <c r="W93" s="64" t="str">
        <f t="shared" si="28"/>
        <v/>
      </c>
      <c r="X93" s="64" t="str">
        <f t="shared" si="29"/>
        <v/>
      </c>
      <c r="AR93" s="67">
        <f t="shared" si="30"/>
        <v>710050101</v>
      </c>
      <c r="AS93" s="67"/>
      <c r="AT93" s="67"/>
      <c r="AU93" s="67"/>
      <c r="AV93" s="2" t="s">
        <v>20</v>
      </c>
      <c r="AW93" s="1" t="s">
        <v>1894</v>
      </c>
      <c r="AX93" s="17">
        <v>710050101</v>
      </c>
      <c r="AY93" s="2" t="s">
        <v>1121</v>
      </c>
    </row>
    <row r="94" spans="1:51" ht="15" customHeight="1">
      <c r="A94" s="187" t="s">
        <v>12</v>
      </c>
      <c r="B94" s="88">
        <v>31</v>
      </c>
      <c r="C94" s="151">
        <v>31</v>
      </c>
      <c r="D94" s="152" t="s">
        <v>2671</v>
      </c>
      <c r="E94" s="153" t="s">
        <v>33</v>
      </c>
      <c r="F94" s="154">
        <v>511020101</v>
      </c>
      <c r="G94" s="110" t="s">
        <v>2669</v>
      </c>
      <c r="H94" s="39"/>
      <c r="I94" s="187" t="s">
        <v>12</v>
      </c>
      <c r="J94" s="88">
        <v>31</v>
      </c>
      <c r="K94" s="151">
        <v>35</v>
      </c>
      <c r="L94" s="152" t="s">
        <v>2671</v>
      </c>
      <c r="M94" s="153" t="s">
        <v>35</v>
      </c>
      <c r="N94" s="154">
        <v>511030105</v>
      </c>
      <c r="O94" s="175" t="s">
        <v>2669</v>
      </c>
      <c r="P94" s="61">
        <f t="shared" si="23"/>
        <v>31</v>
      </c>
      <c r="Q94" s="61">
        <f>VLOOKUP(P94,CHOOSE({1,2},$K$94:$K$103,$J$94:$J$103),2,0)</f>
        <v>33</v>
      </c>
      <c r="R94" s="61" t="str">
        <f t="shared" si="24"/>
        <v>C</v>
      </c>
      <c r="S94" s="61" t="str">
        <f t="shared" ref="S94:S103" si="31">VLOOKUP(P94,$K$94:$M$103,3,FALSE)</f>
        <v>C</v>
      </c>
      <c r="T94" s="69" t="b">
        <f t="shared" si="26"/>
        <v>1</v>
      </c>
      <c r="V94" s="63">
        <f t="shared" si="27"/>
        <v>31</v>
      </c>
      <c r="W94" s="64" t="str">
        <f t="shared" si="28"/>
        <v/>
      </c>
      <c r="X94" s="64" t="str">
        <f t="shared" si="29"/>
        <v/>
      </c>
      <c r="AR94" s="67">
        <f t="shared" si="30"/>
        <v>710050201</v>
      </c>
      <c r="AS94" s="67"/>
      <c r="AT94" s="67"/>
      <c r="AU94" s="67"/>
      <c r="AV94" s="2" t="s">
        <v>20</v>
      </c>
      <c r="AW94" s="1" t="s">
        <v>1895</v>
      </c>
      <c r="AX94" s="17">
        <v>710050201</v>
      </c>
      <c r="AY94" s="2" t="s">
        <v>1121</v>
      </c>
    </row>
    <row r="95" spans="1:51">
      <c r="A95" s="188"/>
      <c r="B95" s="87">
        <v>32</v>
      </c>
      <c r="C95" s="147">
        <v>32</v>
      </c>
      <c r="D95" s="148" t="s">
        <v>2671</v>
      </c>
      <c r="E95" s="149" t="s">
        <v>34</v>
      </c>
      <c r="F95" s="150">
        <v>510050212</v>
      </c>
      <c r="G95" s="110" t="s">
        <v>2669</v>
      </c>
      <c r="H95" s="39"/>
      <c r="I95" s="188"/>
      <c r="J95" s="87">
        <v>32</v>
      </c>
      <c r="K95" s="147">
        <v>36</v>
      </c>
      <c r="L95" s="148" t="s">
        <v>2671</v>
      </c>
      <c r="M95" s="149" t="s">
        <v>33</v>
      </c>
      <c r="N95" s="150">
        <v>511020105</v>
      </c>
      <c r="O95" s="175" t="s">
        <v>2669</v>
      </c>
      <c r="P95" s="61">
        <f t="shared" si="23"/>
        <v>32</v>
      </c>
      <c r="Q95" s="61">
        <f>VLOOKUP(P95,CHOOSE({1,2},$K$94:$K$103,$J$94:$J$103),2,0)</f>
        <v>34</v>
      </c>
      <c r="R95" s="61" t="str">
        <f t="shared" si="24"/>
        <v>D</v>
      </c>
      <c r="S95" s="61" t="str">
        <f t="shared" si="31"/>
        <v>D</v>
      </c>
      <c r="T95" s="69" t="b">
        <f t="shared" si="26"/>
        <v>1</v>
      </c>
      <c r="V95" s="63">
        <f t="shared" si="27"/>
        <v>32</v>
      </c>
      <c r="W95" s="64" t="str">
        <f t="shared" si="28"/>
        <v/>
      </c>
      <c r="X95" s="64" t="str">
        <f t="shared" si="29"/>
        <v>C</v>
      </c>
      <c r="AR95" s="67">
        <f t="shared" si="30"/>
        <v>710050301</v>
      </c>
      <c r="AS95" s="67"/>
      <c r="AT95" s="67"/>
      <c r="AU95" s="67"/>
      <c r="AV95" s="2" t="s">
        <v>20</v>
      </c>
      <c r="AW95" s="1" t="s">
        <v>85</v>
      </c>
      <c r="AX95" s="17">
        <v>710050301</v>
      </c>
      <c r="AY95" s="2" t="s">
        <v>1121</v>
      </c>
    </row>
    <row r="96" spans="1:51">
      <c r="A96" s="188"/>
      <c r="B96" s="87">
        <v>33</v>
      </c>
      <c r="C96" s="147">
        <v>33</v>
      </c>
      <c r="D96" s="148" t="s">
        <v>2671</v>
      </c>
      <c r="E96" s="149" t="s">
        <v>0</v>
      </c>
      <c r="F96" s="150">
        <v>509010506</v>
      </c>
      <c r="G96" s="110" t="s">
        <v>2669</v>
      </c>
      <c r="H96" s="39"/>
      <c r="I96" s="188"/>
      <c r="J96" s="87">
        <v>33</v>
      </c>
      <c r="K96" s="147">
        <v>31</v>
      </c>
      <c r="L96" s="148" t="s">
        <v>2671</v>
      </c>
      <c r="M96" s="149" t="s">
        <v>33</v>
      </c>
      <c r="N96" s="150">
        <v>511020101</v>
      </c>
      <c r="O96" s="175" t="s">
        <v>2669</v>
      </c>
      <c r="P96" s="61">
        <f t="shared" ref="P96:P123" si="32">B96</f>
        <v>33</v>
      </c>
      <c r="Q96" s="61">
        <f>VLOOKUP(P96,CHOOSE({1,2},$K$94:$K$103,$J$94:$J$103),2,0)</f>
        <v>35</v>
      </c>
      <c r="R96" s="61" t="str">
        <f t="shared" ref="R96:R123" si="33">IF(E96="","",E96)</f>
        <v>A</v>
      </c>
      <c r="S96" s="61" t="str">
        <f t="shared" si="31"/>
        <v>A</v>
      </c>
      <c r="T96" s="69" t="b">
        <f t="shared" si="26"/>
        <v>1</v>
      </c>
      <c r="V96" s="63">
        <f t="shared" ref="V96:V123" si="34">B96</f>
        <v>33</v>
      </c>
      <c r="W96" s="64" t="str">
        <f t="shared" si="28"/>
        <v/>
      </c>
      <c r="X96" s="64" t="str">
        <f t="shared" si="29"/>
        <v>C</v>
      </c>
      <c r="AR96" s="67">
        <f t="shared" si="30"/>
        <v>710060101</v>
      </c>
      <c r="AS96" s="67"/>
      <c r="AT96" s="67"/>
      <c r="AU96" s="67"/>
      <c r="AV96" s="2" t="s">
        <v>20</v>
      </c>
      <c r="AW96" s="1" t="s">
        <v>86</v>
      </c>
      <c r="AX96" s="17">
        <v>710060101</v>
      </c>
      <c r="AY96" s="2" t="s">
        <v>1121</v>
      </c>
    </row>
    <row r="97" spans="1:51" ht="15" customHeight="1">
      <c r="A97" s="188"/>
      <c r="B97" s="87">
        <v>34</v>
      </c>
      <c r="C97" s="147">
        <v>34</v>
      </c>
      <c r="D97" s="148" t="s">
        <v>2671</v>
      </c>
      <c r="E97" s="149" t="s">
        <v>1</v>
      </c>
      <c r="F97" s="150">
        <v>510050203</v>
      </c>
      <c r="G97" s="110" t="s">
        <v>2669</v>
      </c>
      <c r="H97" s="39"/>
      <c r="I97" s="188"/>
      <c r="J97" s="87">
        <v>34</v>
      </c>
      <c r="K97" s="147">
        <v>32</v>
      </c>
      <c r="L97" s="148" t="s">
        <v>2671</v>
      </c>
      <c r="M97" s="149" t="s">
        <v>34</v>
      </c>
      <c r="N97" s="150">
        <v>510050212</v>
      </c>
      <c r="O97" s="175" t="s">
        <v>2669</v>
      </c>
      <c r="P97" s="61">
        <f t="shared" si="32"/>
        <v>34</v>
      </c>
      <c r="Q97" s="61">
        <f>VLOOKUP(P97,CHOOSE({1,2},$K$94:$K$103,$J$94:$J$103),2,0)</f>
        <v>36</v>
      </c>
      <c r="R97" s="61" t="str">
        <f t="shared" si="33"/>
        <v>B</v>
      </c>
      <c r="S97" s="61" t="str">
        <f t="shared" si="31"/>
        <v>B</v>
      </c>
      <c r="T97" s="69" t="b">
        <f t="shared" si="26"/>
        <v>1</v>
      </c>
      <c r="V97" s="63">
        <f t="shared" si="34"/>
        <v>34</v>
      </c>
      <c r="W97" s="64" t="str">
        <f t="shared" si="28"/>
        <v/>
      </c>
      <c r="X97" s="64" t="str">
        <f t="shared" si="29"/>
        <v/>
      </c>
      <c r="AR97" s="67">
        <f t="shared" si="30"/>
        <v>710060201</v>
      </c>
      <c r="AS97" s="67"/>
      <c r="AT97" s="67"/>
      <c r="AU97" s="67"/>
      <c r="AV97" s="2" t="s">
        <v>20</v>
      </c>
      <c r="AW97" s="1" t="s">
        <v>87</v>
      </c>
      <c r="AX97" s="17">
        <v>710060201</v>
      </c>
      <c r="AY97" s="2" t="s">
        <v>1121</v>
      </c>
    </row>
    <row r="98" spans="1:51" ht="15" customHeight="1">
      <c r="A98" s="188"/>
      <c r="B98" s="87">
        <v>35</v>
      </c>
      <c r="C98" s="147">
        <v>35</v>
      </c>
      <c r="D98" s="148" t="s">
        <v>2671</v>
      </c>
      <c r="E98" s="149" t="s">
        <v>35</v>
      </c>
      <c r="F98" s="150">
        <v>511030105</v>
      </c>
      <c r="G98" s="110" t="s">
        <v>2669</v>
      </c>
      <c r="H98" s="39"/>
      <c r="I98" s="188"/>
      <c r="J98" s="87">
        <v>35</v>
      </c>
      <c r="K98" s="147">
        <v>33</v>
      </c>
      <c r="L98" s="148" t="s">
        <v>2671</v>
      </c>
      <c r="M98" s="149" t="s">
        <v>0</v>
      </c>
      <c r="N98" s="150">
        <v>509010506</v>
      </c>
      <c r="O98" s="175" t="s">
        <v>2669</v>
      </c>
      <c r="P98" s="61">
        <f t="shared" si="32"/>
        <v>35</v>
      </c>
      <c r="Q98" s="61">
        <f>VLOOKUP(P98,CHOOSE({1,2},$K$94:$K$103,$J$94:$J$103),2,0)</f>
        <v>31</v>
      </c>
      <c r="R98" s="61" t="str">
        <f t="shared" si="33"/>
        <v>E</v>
      </c>
      <c r="S98" s="61" t="str">
        <f t="shared" si="31"/>
        <v>E</v>
      </c>
      <c r="T98" s="69" t="b">
        <f t="shared" si="26"/>
        <v>1</v>
      </c>
      <c r="V98" s="63">
        <f t="shared" si="34"/>
        <v>35</v>
      </c>
      <c r="W98" s="64" t="str">
        <f t="shared" si="28"/>
        <v/>
      </c>
      <c r="X98" s="64" t="str">
        <f t="shared" si="29"/>
        <v/>
      </c>
      <c r="AR98" s="67">
        <f t="shared" si="30"/>
        <v>710070101</v>
      </c>
      <c r="AS98" s="67"/>
      <c r="AT98" s="67"/>
      <c r="AU98" s="67"/>
      <c r="AV98" s="2" t="s">
        <v>20</v>
      </c>
      <c r="AW98" s="1" t="s">
        <v>88</v>
      </c>
      <c r="AX98" s="17">
        <v>710070101</v>
      </c>
      <c r="AY98" s="2" t="s">
        <v>1121</v>
      </c>
    </row>
    <row r="99" spans="1:51" ht="15" customHeight="1">
      <c r="A99" s="188"/>
      <c r="B99" s="87">
        <v>36</v>
      </c>
      <c r="C99" s="147">
        <v>36</v>
      </c>
      <c r="D99" s="148" t="s">
        <v>2671</v>
      </c>
      <c r="E99" s="149" t="s">
        <v>33</v>
      </c>
      <c r="F99" s="150">
        <v>511020105</v>
      </c>
      <c r="G99" s="110" t="s">
        <v>2669</v>
      </c>
      <c r="H99" s="39"/>
      <c r="I99" s="188"/>
      <c r="J99" s="87">
        <v>36</v>
      </c>
      <c r="K99" s="147">
        <v>34</v>
      </c>
      <c r="L99" s="148" t="s">
        <v>2671</v>
      </c>
      <c r="M99" s="149" t="s">
        <v>1</v>
      </c>
      <c r="N99" s="150">
        <v>510050203</v>
      </c>
      <c r="O99" s="175" t="s">
        <v>2669</v>
      </c>
      <c r="P99" s="61">
        <f t="shared" si="32"/>
        <v>36</v>
      </c>
      <c r="Q99" s="61">
        <f>VLOOKUP(P99,CHOOSE({1,2},$K$94:$K$103,$J$94:$J$103),2,0)</f>
        <v>32</v>
      </c>
      <c r="R99" s="61" t="str">
        <f t="shared" si="33"/>
        <v>C</v>
      </c>
      <c r="S99" s="61" t="str">
        <f t="shared" si="31"/>
        <v>C</v>
      </c>
      <c r="T99" s="69" t="b">
        <f t="shared" si="26"/>
        <v>1</v>
      </c>
      <c r="V99" s="63">
        <f t="shared" si="34"/>
        <v>36</v>
      </c>
      <c r="W99" s="64" t="str">
        <f t="shared" ref="W99:W123" si="35">IF((EXACT(E99,E98))=TRUE,E99,IF(EXACT(E99,E100)=TRUE,E99,""))</f>
        <v/>
      </c>
      <c r="X99" s="64" t="str">
        <f t="shared" ref="X99:X123" si="36">IF((EXACT(M99,M98))=TRUE,M99,IF(EXACT(M99,M100)=TRUE,M99,""))</f>
        <v/>
      </c>
      <c r="AR99" s="67">
        <f t="shared" si="30"/>
        <v>710080101</v>
      </c>
      <c r="AS99" s="67"/>
      <c r="AT99" s="67"/>
      <c r="AU99" s="67"/>
      <c r="AV99" s="2" t="s">
        <v>20</v>
      </c>
      <c r="AW99" s="1" t="s">
        <v>89</v>
      </c>
      <c r="AX99" s="17">
        <v>710080101</v>
      </c>
      <c r="AY99" s="2" t="s">
        <v>1121</v>
      </c>
    </row>
    <row r="100" spans="1:51">
      <c r="A100" s="188"/>
      <c r="B100" s="87">
        <v>37</v>
      </c>
      <c r="C100" s="147">
        <v>37</v>
      </c>
      <c r="D100" s="148" t="s">
        <v>2671</v>
      </c>
      <c r="E100" s="149" t="s">
        <v>0</v>
      </c>
      <c r="F100" s="150">
        <v>511020109</v>
      </c>
      <c r="G100" s="110" t="s">
        <v>2669</v>
      </c>
      <c r="H100" s="39"/>
      <c r="I100" s="188"/>
      <c r="J100" s="87">
        <v>37</v>
      </c>
      <c r="K100" s="147">
        <v>39</v>
      </c>
      <c r="L100" s="148" t="s">
        <v>2671</v>
      </c>
      <c r="M100" s="149" t="s">
        <v>34</v>
      </c>
      <c r="N100" s="150">
        <v>512030201</v>
      </c>
      <c r="O100" s="175" t="s">
        <v>2669</v>
      </c>
      <c r="P100" s="61">
        <f t="shared" si="32"/>
        <v>37</v>
      </c>
      <c r="Q100" s="61">
        <f>VLOOKUP(P100,CHOOSE({1,2},$K$94:$K$103,$J$94:$J$103),2,0)</f>
        <v>39</v>
      </c>
      <c r="R100" s="61" t="str">
        <f t="shared" si="33"/>
        <v>A</v>
      </c>
      <c r="S100" s="61" t="str">
        <f t="shared" si="31"/>
        <v>A</v>
      </c>
      <c r="T100" s="69" t="b">
        <f t="shared" si="26"/>
        <v>1</v>
      </c>
      <c r="V100" s="63">
        <f t="shared" si="34"/>
        <v>37</v>
      </c>
      <c r="W100" s="64" t="str">
        <f t="shared" si="35"/>
        <v/>
      </c>
      <c r="X100" s="64" t="str">
        <f t="shared" si="36"/>
        <v/>
      </c>
      <c r="AR100" s="67">
        <f t="shared" si="30"/>
        <v>710080201</v>
      </c>
      <c r="AS100" s="67"/>
      <c r="AT100" s="67"/>
      <c r="AU100" s="67"/>
      <c r="AV100" s="2" t="s">
        <v>20</v>
      </c>
      <c r="AW100" s="1" t="s">
        <v>90</v>
      </c>
      <c r="AX100" s="17">
        <v>710080201</v>
      </c>
      <c r="AY100" s="2" t="s">
        <v>1121</v>
      </c>
    </row>
    <row r="101" spans="1:51" ht="15" customHeight="1">
      <c r="A101" s="188"/>
      <c r="B101" s="87">
        <v>38</v>
      </c>
      <c r="C101" s="147">
        <v>38</v>
      </c>
      <c r="D101" s="148" t="s">
        <v>2671</v>
      </c>
      <c r="E101" s="149" t="s">
        <v>1</v>
      </c>
      <c r="F101" s="150">
        <v>511020101</v>
      </c>
      <c r="G101" s="110" t="s">
        <v>2669</v>
      </c>
      <c r="H101" s="39"/>
      <c r="I101" s="188"/>
      <c r="J101" s="87">
        <v>38</v>
      </c>
      <c r="K101" s="147">
        <v>40</v>
      </c>
      <c r="L101" s="148" t="s">
        <v>2671</v>
      </c>
      <c r="M101" s="149" t="s">
        <v>33</v>
      </c>
      <c r="N101" s="150">
        <v>512030202</v>
      </c>
      <c r="O101" s="175" t="s">
        <v>2669</v>
      </c>
      <c r="P101" s="61">
        <f t="shared" si="32"/>
        <v>38</v>
      </c>
      <c r="Q101" s="61">
        <f>VLOOKUP(P101,CHOOSE({1,2},$K$94:$K$103,$J$94:$J$103),2,0)</f>
        <v>40</v>
      </c>
      <c r="R101" s="61" t="str">
        <f t="shared" si="33"/>
        <v>B</v>
      </c>
      <c r="S101" s="61" t="str">
        <f t="shared" si="31"/>
        <v>B</v>
      </c>
      <c r="T101" s="69" t="b">
        <f t="shared" si="26"/>
        <v>1</v>
      </c>
      <c r="V101" s="63">
        <f t="shared" si="34"/>
        <v>38</v>
      </c>
      <c r="W101" s="64" t="str">
        <f t="shared" si="35"/>
        <v/>
      </c>
      <c r="X101" s="64" t="str">
        <f t="shared" si="36"/>
        <v/>
      </c>
      <c r="AR101" s="67">
        <f t="shared" si="30"/>
        <v>711010101</v>
      </c>
      <c r="AS101" s="67"/>
      <c r="AT101" s="67"/>
      <c r="AU101" s="67"/>
      <c r="AV101" s="2" t="s">
        <v>20</v>
      </c>
      <c r="AW101" s="1" t="s">
        <v>60</v>
      </c>
      <c r="AX101" s="17">
        <v>711010101</v>
      </c>
      <c r="AY101" s="2" t="s">
        <v>1124</v>
      </c>
    </row>
    <row r="102" spans="1:51" ht="15" customHeight="1">
      <c r="A102" s="188"/>
      <c r="B102" s="87">
        <v>39</v>
      </c>
      <c r="C102" s="147">
        <v>39</v>
      </c>
      <c r="D102" s="148" t="s">
        <v>2671</v>
      </c>
      <c r="E102" s="149" t="s">
        <v>34</v>
      </c>
      <c r="F102" s="150">
        <v>512030201</v>
      </c>
      <c r="G102" s="110" t="s">
        <v>2669</v>
      </c>
      <c r="H102" s="39"/>
      <c r="I102" s="188"/>
      <c r="J102" s="87">
        <v>39</v>
      </c>
      <c r="K102" s="147">
        <v>37</v>
      </c>
      <c r="L102" s="148" t="s">
        <v>2671</v>
      </c>
      <c r="M102" s="149" t="s">
        <v>0</v>
      </c>
      <c r="N102" s="150">
        <v>511020109</v>
      </c>
      <c r="O102" s="175" t="s">
        <v>2669</v>
      </c>
      <c r="P102" s="61">
        <f t="shared" si="32"/>
        <v>39</v>
      </c>
      <c r="Q102" s="61">
        <f>VLOOKUP(P102,CHOOSE({1,2},$K$94:$K$103,$J$94:$J$103),2,0)</f>
        <v>37</v>
      </c>
      <c r="R102" s="61" t="str">
        <f t="shared" si="33"/>
        <v>D</v>
      </c>
      <c r="S102" s="61" t="str">
        <f t="shared" si="31"/>
        <v>D</v>
      </c>
      <c r="T102" s="69" t="b">
        <f t="shared" si="26"/>
        <v>1</v>
      </c>
      <c r="V102" s="63">
        <f t="shared" si="34"/>
        <v>39</v>
      </c>
      <c r="W102" s="64" t="str">
        <f t="shared" si="35"/>
        <v/>
      </c>
      <c r="X102" s="64" t="str">
        <f t="shared" si="36"/>
        <v/>
      </c>
      <c r="AR102" s="67">
        <f t="shared" si="30"/>
        <v>711010201</v>
      </c>
      <c r="AS102" s="67"/>
      <c r="AT102" s="67"/>
      <c r="AU102" s="67"/>
      <c r="AV102" s="2" t="s">
        <v>20</v>
      </c>
      <c r="AW102" s="1" t="s">
        <v>1896</v>
      </c>
      <c r="AX102" s="17">
        <v>711010201</v>
      </c>
      <c r="AY102" s="2" t="s">
        <v>1124</v>
      </c>
    </row>
    <row r="103" spans="1:51" ht="15" customHeight="1">
      <c r="A103" s="189"/>
      <c r="B103" s="89">
        <v>40</v>
      </c>
      <c r="C103" s="155">
        <v>40</v>
      </c>
      <c r="D103" s="156" t="s">
        <v>2671</v>
      </c>
      <c r="E103" s="157" t="s">
        <v>33</v>
      </c>
      <c r="F103" s="158">
        <v>512030202</v>
      </c>
      <c r="G103" s="110" t="s">
        <v>2669</v>
      </c>
      <c r="H103" s="39"/>
      <c r="I103" s="189"/>
      <c r="J103" s="89">
        <v>40</v>
      </c>
      <c r="K103" s="155">
        <v>38</v>
      </c>
      <c r="L103" s="156" t="s">
        <v>2671</v>
      </c>
      <c r="M103" s="157" t="s">
        <v>1</v>
      </c>
      <c r="N103" s="158">
        <v>511020101</v>
      </c>
      <c r="O103" s="175" t="s">
        <v>2669</v>
      </c>
      <c r="P103" s="79">
        <f t="shared" si="32"/>
        <v>40</v>
      </c>
      <c r="Q103" s="79">
        <f>VLOOKUP(P103,CHOOSE({1,2},$K$94:$K$103,$J$94:$J$103),2,0)</f>
        <v>38</v>
      </c>
      <c r="R103" s="79" t="str">
        <f t="shared" si="33"/>
        <v>C</v>
      </c>
      <c r="S103" s="79" t="str">
        <f t="shared" si="31"/>
        <v>C</v>
      </c>
      <c r="T103" s="80" t="b">
        <f t="shared" si="26"/>
        <v>1</v>
      </c>
      <c r="V103" s="63">
        <f t="shared" si="34"/>
        <v>40</v>
      </c>
      <c r="W103" s="64" t="str">
        <f t="shared" si="35"/>
        <v/>
      </c>
      <c r="X103" s="64" t="str">
        <f t="shared" si="36"/>
        <v/>
      </c>
      <c r="AR103" s="67">
        <f t="shared" si="30"/>
        <v>711010301</v>
      </c>
      <c r="AS103" s="67"/>
      <c r="AT103" s="67"/>
      <c r="AU103" s="67"/>
      <c r="AV103" s="2" t="s">
        <v>20</v>
      </c>
      <c r="AW103" s="1" t="s">
        <v>62</v>
      </c>
      <c r="AX103" s="17">
        <v>711010301</v>
      </c>
      <c r="AY103" s="2" t="s">
        <v>1124</v>
      </c>
    </row>
    <row r="104" spans="1:51" ht="15" customHeight="1">
      <c r="A104" s="221" t="s">
        <v>13</v>
      </c>
      <c r="B104" s="90">
        <v>1</v>
      </c>
      <c r="C104" s="159">
        <v>1</v>
      </c>
      <c r="D104" s="160" t="s">
        <v>2672</v>
      </c>
      <c r="E104" s="161" t="s">
        <v>35</v>
      </c>
      <c r="F104" s="162">
        <v>101020301</v>
      </c>
      <c r="G104" s="110" t="s">
        <v>2669</v>
      </c>
      <c r="H104" s="39"/>
      <c r="I104" s="221" t="s">
        <v>13</v>
      </c>
      <c r="J104" s="90">
        <v>1</v>
      </c>
      <c r="K104" s="159">
        <v>3</v>
      </c>
      <c r="L104" s="160" t="s">
        <v>2672</v>
      </c>
      <c r="M104" s="161" t="s">
        <v>0</v>
      </c>
      <c r="N104" s="162">
        <v>102020103</v>
      </c>
      <c r="O104" s="175" t="s">
        <v>2669</v>
      </c>
      <c r="P104" s="61">
        <f t="shared" si="32"/>
        <v>1</v>
      </c>
      <c r="Q104" s="61">
        <f>VLOOKUP(P104,CHOOSE({1,2},$K$104:$K$110,$J$104:$J$110),2,0)</f>
        <v>2</v>
      </c>
      <c r="R104" s="61" t="str">
        <f t="shared" si="33"/>
        <v>E</v>
      </c>
      <c r="S104" s="61" t="str">
        <f t="shared" ref="S104:S110" si="37">VLOOKUP(P104,$K$104:$M$110,3,FALSE)</f>
        <v>E</v>
      </c>
      <c r="T104" s="69" t="b">
        <f t="shared" si="26"/>
        <v>1</v>
      </c>
      <c r="V104" s="63">
        <f t="shared" si="34"/>
        <v>1</v>
      </c>
      <c r="W104" s="64" t="str">
        <f t="shared" si="35"/>
        <v/>
      </c>
      <c r="X104" s="64" t="str">
        <f t="shared" si="36"/>
        <v/>
      </c>
      <c r="AR104" s="67">
        <f t="shared" si="30"/>
        <v>711020101</v>
      </c>
      <c r="AS104" s="67"/>
      <c r="AT104" s="67"/>
      <c r="AU104" s="67"/>
      <c r="AV104" s="2" t="s">
        <v>20</v>
      </c>
      <c r="AW104" s="1" t="s">
        <v>323</v>
      </c>
      <c r="AX104" s="17">
        <v>711020101</v>
      </c>
      <c r="AY104" s="2" t="s">
        <v>1124</v>
      </c>
    </row>
    <row r="105" spans="1:51" ht="15" customHeight="1">
      <c r="A105" s="222"/>
      <c r="B105" s="90">
        <v>2</v>
      </c>
      <c r="C105" s="159">
        <v>2</v>
      </c>
      <c r="D105" s="160" t="s">
        <v>2672</v>
      </c>
      <c r="E105" s="161" t="s">
        <v>0</v>
      </c>
      <c r="F105" s="162">
        <v>101030103</v>
      </c>
      <c r="G105" s="110" t="s">
        <v>2669</v>
      </c>
      <c r="H105" s="39"/>
      <c r="I105" s="222"/>
      <c r="J105" s="90">
        <v>2</v>
      </c>
      <c r="K105" s="159">
        <v>1</v>
      </c>
      <c r="L105" s="160" t="s">
        <v>2672</v>
      </c>
      <c r="M105" s="161" t="s">
        <v>35</v>
      </c>
      <c r="N105" s="162">
        <v>101020301</v>
      </c>
      <c r="O105" s="175" t="s">
        <v>2669</v>
      </c>
      <c r="P105" s="61">
        <f t="shared" si="32"/>
        <v>2</v>
      </c>
      <c r="Q105" s="61">
        <f>VLOOKUP(P105,CHOOSE({1,2},$K$104:$K$110,$J$104:$J$110),2,0)</f>
        <v>3</v>
      </c>
      <c r="R105" s="61" t="str">
        <f t="shared" si="33"/>
        <v>A</v>
      </c>
      <c r="S105" s="61" t="str">
        <f t="shared" si="37"/>
        <v>A</v>
      </c>
      <c r="T105" s="69" t="b">
        <f t="shared" si="26"/>
        <v>1</v>
      </c>
      <c r="V105" s="63">
        <f t="shared" si="34"/>
        <v>2</v>
      </c>
      <c r="W105" s="64" t="str">
        <f t="shared" si="35"/>
        <v>A</v>
      </c>
      <c r="X105" s="64" t="str">
        <f t="shared" si="36"/>
        <v/>
      </c>
      <c r="AR105" s="67">
        <f t="shared" si="30"/>
        <v>711020201</v>
      </c>
      <c r="AS105" s="67"/>
      <c r="AT105" s="67"/>
      <c r="AU105" s="67"/>
      <c r="AV105" s="2" t="s">
        <v>20</v>
      </c>
      <c r="AW105" s="1" t="s">
        <v>1897</v>
      </c>
      <c r="AX105" s="17">
        <v>711020201</v>
      </c>
      <c r="AY105" s="2" t="s">
        <v>1124</v>
      </c>
    </row>
    <row r="106" spans="1:51" ht="15" customHeight="1">
      <c r="A106" s="222"/>
      <c r="B106" s="90">
        <v>3</v>
      </c>
      <c r="C106" s="159">
        <v>3</v>
      </c>
      <c r="D106" s="160" t="s">
        <v>2672</v>
      </c>
      <c r="E106" s="161" t="s">
        <v>0</v>
      </c>
      <c r="F106" s="162">
        <v>102020103</v>
      </c>
      <c r="G106" s="110" t="s">
        <v>2669</v>
      </c>
      <c r="H106" s="39"/>
      <c r="I106" s="222"/>
      <c r="J106" s="90">
        <v>3</v>
      </c>
      <c r="K106" s="159">
        <v>2</v>
      </c>
      <c r="L106" s="160" t="s">
        <v>2672</v>
      </c>
      <c r="M106" s="161" t="s">
        <v>0</v>
      </c>
      <c r="N106" s="162">
        <v>101030103</v>
      </c>
      <c r="O106" s="175" t="s">
        <v>2669</v>
      </c>
      <c r="P106" s="61">
        <f t="shared" si="32"/>
        <v>3</v>
      </c>
      <c r="Q106" s="61">
        <f>VLOOKUP(P106,CHOOSE({1,2},$K$104:$K$110,$J$104:$J$110),2,0)</f>
        <v>1</v>
      </c>
      <c r="R106" s="61" t="str">
        <f t="shared" si="33"/>
        <v>A</v>
      </c>
      <c r="S106" s="61" t="str">
        <f t="shared" si="37"/>
        <v>A</v>
      </c>
      <c r="T106" s="69" t="b">
        <f t="shared" ref="T106:T119" si="38">EXACT(S106,R106)</f>
        <v>1</v>
      </c>
      <c r="V106" s="63">
        <f t="shared" si="34"/>
        <v>3</v>
      </c>
      <c r="W106" s="64" t="str">
        <f t="shared" si="35"/>
        <v>A</v>
      </c>
      <c r="X106" s="64" t="str">
        <f t="shared" si="36"/>
        <v/>
      </c>
      <c r="AR106" s="67">
        <f t="shared" si="30"/>
        <v>711030101</v>
      </c>
      <c r="AS106" s="67"/>
      <c r="AT106" s="67"/>
      <c r="AU106" s="67"/>
      <c r="AV106" s="2" t="s">
        <v>20</v>
      </c>
      <c r="AW106" s="1" t="s">
        <v>1898</v>
      </c>
      <c r="AX106" s="17">
        <v>711030101</v>
      </c>
      <c r="AY106" s="2" t="s">
        <v>1124</v>
      </c>
    </row>
    <row r="107" spans="1:51" ht="15" customHeight="1">
      <c r="A107" s="222"/>
      <c r="B107" s="90">
        <v>4</v>
      </c>
      <c r="C107" s="159">
        <v>4</v>
      </c>
      <c r="D107" s="160" t="s">
        <v>2672</v>
      </c>
      <c r="E107" s="161" t="s">
        <v>1</v>
      </c>
      <c r="F107" s="162">
        <v>101050101</v>
      </c>
      <c r="G107" s="110" t="s">
        <v>2669</v>
      </c>
      <c r="H107" s="39"/>
      <c r="I107" s="222"/>
      <c r="J107" s="90">
        <v>4</v>
      </c>
      <c r="K107" s="159">
        <v>6</v>
      </c>
      <c r="L107" s="160" t="s">
        <v>2672</v>
      </c>
      <c r="M107" s="161" t="s">
        <v>35</v>
      </c>
      <c r="N107" s="162">
        <v>104010401</v>
      </c>
      <c r="O107" s="175" t="s">
        <v>2669</v>
      </c>
      <c r="P107" s="61">
        <f t="shared" si="32"/>
        <v>4</v>
      </c>
      <c r="Q107" s="61">
        <f>VLOOKUP(P107,CHOOSE({1,2},$K$104:$K$110,$J$104:$J$110),2,0)</f>
        <v>6</v>
      </c>
      <c r="R107" s="61" t="str">
        <f t="shared" si="33"/>
        <v>B</v>
      </c>
      <c r="S107" s="61" t="str">
        <f t="shared" si="37"/>
        <v>B</v>
      </c>
      <c r="T107" s="69" t="b">
        <f t="shared" si="38"/>
        <v>1</v>
      </c>
      <c r="V107" s="63">
        <f t="shared" si="34"/>
        <v>4</v>
      </c>
      <c r="W107" s="64" t="str">
        <f t="shared" si="35"/>
        <v/>
      </c>
      <c r="X107" s="64" t="str">
        <f t="shared" si="36"/>
        <v/>
      </c>
      <c r="AR107" s="67">
        <f t="shared" si="30"/>
        <v>711030201</v>
      </c>
      <c r="AS107" s="67"/>
      <c r="AT107" s="67"/>
      <c r="AU107" s="67"/>
      <c r="AV107" s="2" t="s">
        <v>20</v>
      </c>
      <c r="AW107" s="1" t="s">
        <v>1899</v>
      </c>
      <c r="AX107" s="17">
        <v>711030201</v>
      </c>
      <c r="AY107" s="2" t="s">
        <v>1124</v>
      </c>
    </row>
    <row r="108" spans="1:51" ht="15" customHeight="1">
      <c r="A108" s="222"/>
      <c r="B108" s="90">
        <v>5</v>
      </c>
      <c r="C108" s="159">
        <v>5</v>
      </c>
      <c r="D108" s="160" t="s">
        <v>2672</v>
      </c>
      <c r="E108" s="161" t="s">
        <v>34</v>
      </c>
      <c r="F108" s="162">
        <v>103020102</v>
      </c>
      <c r="G108" s="110" t="s">
        <v>2669</v>
      </c>
      <c r="H108" s="39"/>
      <c r="I108" s="222"/>
      <c r="J108" s="90">
        <v>5</v>
      </c>
      <c r="K108" s="159">
        <v>7</v>
      </c>
      <c r="L108" s="160" t="s">
        <v>2672</v>
      </c>
      <c r="M108" s="161" t="s">
        <v>33</v>
      </c>
      <c r="N108" s="162">
        <v>104020301</v>
      </c>
      <c r="O108" s="175" t="s">
        <v>2669</v>
      </c>
      <c r="P108" s="61">
        <f t="shared" si="32"/>
        <v>5</v>
      </c>
      <c r="Q108" s="61">
        <f>VLOOKUP(P108,CHOOSE({1,2},$K$104:$K$110,$J$104:$J$110),2,0)</f>
        <v>7</v>
      </c>
      <c r="R108" s="61" t="str">
        <f t="shared" si="33"/>
        <v>D</v>
      </c>
      <c r="S108" s="61" t="str">
        <f t="shared" si="37"/>
        <v>D</v>
      </c>
      <c r="T108" s="69" t="b">
        <f t="shared" si="38"/>
        <v>1</v>
      </c>
      <c r="V108" s="63">
        <f t="shared" si="34"/>
        <v>5</v>
      </c>
      <c r="W108" s="64" t="str">
        <f t="shared" si="35"/>
        <v/>
      </c>
      <c r="X108" s="64" t="str">
        <f t="shared" si="36"/>
        <v/>
      </c>
      <c r="AR108" s="67">
        <f t="shared" si="30"/>
        <v>711040101</v>
      </c>
      <c r="AS108" s="67"/>
      <c r="AT108" s="67"/>
      <c r="AU108" s="67"/>
      <c r="AV108" s="2" t="s">
        <v>20</v>
      </c>
      <c r="AW108" s="1" t="s">
        <v>64</v>
      </c>
      <c r="AX108" s="17">
        <v>711040101</v>
      </c>
      <c r="AY108" s="2" t="s">
        <v>1124</v>
      </c>
    </row>
    <row r="109" spans="1:51" ht="15" customHeight="1">
      <c r="A109" s="222"/>
      <c r="B109" s="90">
        <v>6</v>
      </c>
      <c r="C109" s="159">
        <v>6</v>
      </c>
      <c r="D109" s="160" t="s">
        <v>2672</v>
      </c>
      <c r="E109" s="161" t="s">
        <v>35</v>
      </c>
      <c r="F109" s="162">
        <v>104010401</v>
      </c>
      <c r="G109" s="110" t="s">
        <v>2669</v>
      </c>
      <c r="H109" s="39"/>
      <c r="I109" s="222"/>
      <c r="J109" s="90">
        <v>6</v>
      </c>
      <c r="K109" s="159">
        <v>4</v>
      </c>
      <c r="L109" s="160" t="s">
        <v>2672</v>
      </c>
      <c r="M109" s="161" t="s">
        <v>1</v>
      </c>
      <c r="N109" s="162">
        <v>101050101</v>
      </c>
      <c r="O109" s="175" t="s">
        <v>2669</v>
      </c>
      <c r="P109" s="61">
        <f t="shared" si="32"/>
        <v>6</v>
      </c>
      <c r="Q109" s="61">
        <f>VLOOKUP(P109,CHOOSE({1,2},$K$104:$K$110,$J$104:$J$110),2,0)</f>
        <v>4</v>
      </c>
      <c r="R109" s="61" t="str">
        <f t="shared" si="33"/>
        <v>E</v>
      </c>
      <c r="S109" s="61" t="str">
        <f t="shared" si="37"/>
        <v>E</v>
      </c>
      <c r="T109" s="69" t="b">
        <f t="shared" si="38"/>
        <v>1</v>
      </c>
      <c r="V109" s="63">
        <f t="shared" si="34"/>
        <v>6</v>
      </c>
      <c r="W109" s="64" t="str">
        <f t="shared" si="35"/>
        <v/>
      </c>
      <c r="X109" s="64" t="str">
        <f t="shared" si="36"/>
        <v/>
      </c>
      <c r="AR109" s="67">
        <f t="shared" si="30"/>
        <v>711040201</v>
      </c>
      <c r="AS109" s="67"/>
      <c r="AT109" s="67"/>
      <c r="AU109" s="67"/>
      <c r="AV109" s="2" t="s">
        <v>20</v>
      </c>
      <c r="AW109" s="1" t="s">
        <v>65</v>
      </c>
      <c r="AX109" s="17">
        <v>711040201</v>
      </c>
      <c r="AY109" s="2" t="s">
        <v>1124</v>
      </c>
    </row>
    <row r="110" spans="1:51">
      <c r="A110" s="223"/>
      <c r="B110" s="90">
        <v>7</v>
      </c>
      <c r="C110" s="159">
        <v>7</v>
      </c>
      <c r="D110" s="160" t="s">
        <v>2672</v>
      </c>
      <c r="E110" s="161" t="s">
        <v>33</v>
      </c>
      <c r="F110" s="162">
        <v>104020301</v>
      </c>
      <c r="G110" s="110" t="s">
        <v>2669</v>
      </c>
      <c r="H110" s="39"/>
      <c r="I110" s="223"/>
      <c r="J110" s="90">
        <v>7</v>
      </c>
      <c r="K110" s="159">
        <v>5</v>
      </c>
      <c r="L110" s="160" t="s">
        <v>2672</v>
      </c>
      <c r="M110" s="161" t="s">
        <v>34</v>
      </c>
      <c r="N110" s="162">
        <v>103020102</v>
      </c>
      <c r="O110" s="175" t="s">
        <v>2669</v>
      </c>
      <c r="P110" s="79">
        <f t="shared" si="32"/>
        <v>7</v>
      </c>
      <c r="Q110" s="79">
        <f>VLOOKUP(P110,CHOOSE({1,2},$K$104:$K$110,$J$104:$J$110),2,0)</f>
        <v>5</v>
      </c>
      <c r="R110" s="79" t="str">
        <f t="shared" si="33"/>
        <v>C</v>
      </c>
      <c r="S110" s="79" t="str">
        <f t="shared" si="37"/>
        <v>C</v>
      </c>
      <c r="T110" s="80" t="b">
        <f t="shared" si="38"/>
        <v>1</v>
      </c>
      <c r="V110" s="63">
        <f t="shared" si="34"/>
        <v>7</v>
      </c>
      <c r="W110" s="64" t="str">
        <f t="shared" si="35"/>
        <v/>
      </c>
      <c r="X110" s="64" t="str">
        <f t="shared" si="36"/>
        <v>D</v>
      </c>
      <c r="AR110" s="67">
        <f t="shared" si="30"/>
        <v>711040301</v>
      </c>
      <c r="AS110" s="67"/>
      <c r="AT110" s="67"/>
      <c r="AU110" s="67"/>
      <c r="AV110" s="2" t="s">
        <v>20</v>
      </c>
      <c r="AW110" s="1" t="s">
        <v>1900</v>
      </c>
      <c r="AX110" s="17">
        <v>711040301</v>
      </c>
      <c r="AY110" s="2" t="s">
        <v>1124</v>
      </c>
    </row>
    <row r="111" spans="1:51">
      <c r="A111" s="224" t="s">
        <v>14</v>
      </c>
      <c r="B111" s="91">
        <v>8</v>
      </c>
      <c r="C111" s="163">
        <v>8</v>
      </c>
      <c r="D111" s="164" t="s">
        <v>2673</v>
      </c>
      <c r="E111" s="165" t="s">
        <v>34</v>
      </c>
      <c r="F111" s="166">
        <v>209010100</v>
      </c>
      <c r="G111" s="110" t="s">
        <v>2669</v>
      </c>
      <c r="H111" s="39"/>
      <c r="I111" s="224" t="s">
        <v>14</v>
      </c>
      <c r="J111" s="91">
        <v>8</v>
      </c>
      <c r="K111" s="163">
        <v>11</v>
      </c>
      <c r="L111" s="164" t="s">
        <v>2673</v>
      </c>
      <c r="M111" s="165" t="s">
        <v>34</v>
      </c>
      <c r="N111" s="166">
        <v>210020500</v>
      </c>
      <c r="O111" s="175" t="s">
        <v>2669</v>
      </c>
      <c r="P111" s="61">
        <f t="shared" si="32"/>
        <v>8</v>
      </c>
      <c r="Q111" s="61">
        <f>VLOOKUP(P111,CHOOSE({1,2},$K$111:$K$117,$J$111:$J$117),2,0)</f>
        <v>10</v>
      </c>
      <c r="R111" s="61" t="str">
        <f t="shared" si="33"/>
        <v>D</v>
      </c>
      <c r="S111" s="61" t="str">
        <f t="shared" ref="S111:S117" si="39">VLOOKUP(P111,$K$111:$M$117,3,FALSE)</f>
        <v>D</v>
      </c>
      <c r="T111" s="69" t="b">
        <f t="shared" si="38"/>
        <v>1</v>
      </c>
      <c r="V111" s="63">
        <f t="shared" si="34"/>
        <v>8</v>
      </c>
      <c r="W111" s="64" t="str">
        <f t="shared" si="35"/>
        <v/>
      </c>
      <c r="X111" s="64" t="str">
        <f t="shared" si="36"/>
        <v>D</v>
      </c>
      <c r="AR111" s="67">
        <f t="shared" si="30"/>
        <v>711050101</v>
      </c>
      <c r="AS111" s="67"/>
      <c r="AT111" s="67"/>
      <c r="AU111" s="67"/>
      <c r="AV111" s="2" t="s">
        <v>20</v>
      </c>
      <c r="AW111" s="1" t="s">
        <v>1901</v>
      </c>
      <c r="AX111" s="17">
        <v>711050101</v>
      </c>
      <c r="AY111" s="2" t="s">
        <v>1124</v>
      </c>
    </row>
    <row r="112" spans="1:51">
      <c r="A112" s="224"/>
      <c r="B112" s="92">
        <v>9</v>
      </c>
      <c r="C112" s="167">
        <v>9</v>
      </c>
      <c r="D112" s="168" t="s">
        <v>2673</v>
      </c>
      <c r="E112" s="169" t="s">
        <v>35</v>
      </c>
      <c r="F112" s="170">
        <v>209030500</v>
      </c>
      <c r="G112" s="110" t="s">
        <v>2669</v>
      </c>
      <c r="H112" s="39"/>
      <c r="I112" s="224"/>
      <c r="J112" s="92">
        <v>9</v>
      </c>
      <c r="K112" s="167">
        <v>12</v>
      </c>
      <c r="L112" s="168" t="s">
        <v>2673</v>
      </c>
      <c r="M112" s="169" t="s">
        <v>33</v>
      </c>
      <c r="N112" s="170">
        <v>209040500</v>
      </c>
      <c r="O112" s="175" t="s">
        <v>2669</v>
      </c>
      <c r="P112" s="61">
        <f t="shared" si="32"/>
        <v>9</v>
      </c>
      <c r="Q112" s="61">
        <f>VLOOKUP(P112,CHOOSE({1,2},$K$111:$K$117,$J$111:$J$117),2,0)</f>
        <v>11</v>
      </c>
      <c r="R112" s="61" t="str">
        <f t="shared" si="33"/>
        <v>E</v>
      </c>
      <c r="S112" s="61" t="str">
        <f t="shared" si="39"/>
        <v>E</v>
      </c>
      <c r="T112" s="69" t="b">
        <f t="shared" si="38"/>
        <v>1</v>
      </c>
      <c r="V112" s="63">
        <f t="shared" si="34"/>
        <v>9</v>
      </c>
      <c r="W112" s="64" t="str">
        <f t="shared" si="35"/>
        <v/>
      </c>
      <c r="X112" s="64" t="str">
        <f t="shared" si="36"/>
        <v/>
      </c>
      <c r="AR112" s="67">
        <f t="shared" si="30"/>
        <v>711050201</v>
      </c>
      <c r="AS112" s="67"/>
      <c r="AT112" s="67"/>
      <c r="AU112" s="67"/>
      <c r="AV112" s="2" t="s">
        <v>20</v>
      </c>
      <c r="AW112" s="1" t="s">
        <v>67</v>
      </c>
      <c r="AX112" s="17">
        <v>711050201</v>
      </c>
      <c r="AY112" s="2" t="s">
        <v>1124</v>
      </c>
    </row>
    <row r="113" spans="1:51">
      <c r="A113" s="224"/>
      <c r="B113" s="92">
        <v>10</v>
      </c>
      <c r="C113" s="167">
        <v>10</v>
      </c>
      <c r="D113" s="168" t="s">
        <v>2673</v>
      </c>
      <c r="E113" s="169" t="s">
        <v>1</v>
      </c>
      <c r="F113" s="170">
        <v>210010100</v>
      </c>
      <c r="G113" s="110" t="s">
        <v>2669</v>
      </c>
      <c r="H113" s="39"/>
      <c r="I113" s="224"/>
      <c r="J113" s="92">
        <v>10</v>
      </c>
      <c r="K113" s="167">
        <v>8</v>
      </c>
      <c r="L113" s="168" t="s">
        <v>2673</v>
      </c>
      <c r="M113" s="169" t="s">
        <v>34</v>
      </c>
      <c r="N113" s="170">
        <v>209010100</v>
      </c>
      <c r="O113" s="175" t="s">
        <v>2669</v>
      </c>
      <c r="P113" s="61">
        <f t="shared" si="32"/>
        <v>10</v>
      </c>
      <c r="Q113" s="61">
        <f>VLOOKUP(P113,CHOOSE({1,2},$K$111:$K$117,$J$111:$J$117),2,0)</f>
        <v>12</v>
      </c>
      <c r="R113" s="61" t="str">
        <f t="shared" si="33"/>
        <v>B</v>
      </c>
      <c r="S113" s="61" t="str">
        <f t="shared" si="39"/>
        <v>B</v>
      </c>
      <c r="T113" s="69" t="b">
        <f t="shared" si="38"/>
        <v>1</v>
      </c>
      <c r="V113" s="63">
        <f t="shared" si="34"/>
        <v>10</v>
      </c>
      <c r="W113" s="64" t="str">
        <f t="shared" si="35"/>
        <v/>
      </c>
      <c r="X113" s="64" t="str">
        <f t="shared" si="36"/>
        <v/>
      </c>
      <c r="AR113" s="67">
        <f t="shared" si="30"/>
        <v>711050301</v>
      </c>
      <c r="AS113" s="67"/>
      <c r="AT113" s="67"/>
      <c r="AU113" s="67"/>
      <c r="AV113" s="2" t="s">
        <v>20</v>
      </c>
      <c r="AW113" s="1" t="s">
        <v>1139</v>
      </c>
      <c r="AX113" s="17">
        <v>711050301</v>
      </c>
      <c r="AY113" s="2" t="s">
        <v>1124</v>
      </c>
    </row>
    <row r="114" spans="1:51">
      <c r="A114" s="224"/>
      <c r="B114" s="92">
        <v>11</v>
      </c>
      <c r="C114" s="167">
        <v>11</v>
      </c>
      <c r="D114" s="168" t="s">
        <v>2673</v>
      </c>
      <c r="E114" s="169" t="s">
        <v>34</v>
      </c>
      <c r="F114" s="170">
        <v>210020500</v>
      </c>
      <c r="G114" s="110" t="s">
        <v>2669</v>
      </c>
      <c r="H114" s="39"/>
      <c r="I114" s="224"/>
      <c r="J114" s="92">
        <v>11</v>
      </c>
      <c r="K114" s="167">
        <v>9</v>
      </c>
      <c r="L114" s="168" t="s">
        <v>2673</v>
      </c>
      <c r="M114" s="169" t="s">
        <v>35</v>
      </c>
      <c r="N114" s="170">
        <v>209030500</v>
      </c>
      <c r="O114" s="175" t="s">
        <v>2669</v>
      </c>
      <c r="P114" s="61">
        <f t="shared" si="32"/>
        <v>11</v>
      </c>
      <c r="Q114" s="61">
        <f>VLOOKUP(P114,CHOOSE({1,2},$K$111:$K$117,$J$111:$J$117),2,0)</f>
        <v>8</v>
      </c>
      <c r="R114" s="61" t="str">
        <f t="shared" si="33"/>
        <v>D</v>
      </c>
      <c r="S114" s="61" t="str">
        <f t="shared" si="39"/>
        <v>D</v>
      </c>
      <c r="T114" s="69" t="b">
        <f t="shared" si="38"/>
        <v>1</v>
      </c>
      <c r="V114" s="63">
        <f t="shared" si="34"/>
        <v>11</v>
      </c>
      <c r="W114" s="64" t="str">
        <f t="shared" si="35"/>
        <v/>
      </c>
      <c r="X114" s="64" t="str">
        <f t="shared" si="36"/>
        <v/>
      </c>
      <c r="AR114" s="67">
        <f t="shared" si="30"/>
        <v>711050401</v>
      </c>
      <c r="AS114" s="67"/>
      <c r="AT114" s="67"/>
      <c r="AU114" s="67"/>
      <c r="AV114" s="2" t="s">
        <v>20</v>
      </c>
      <c r="AW114" s="1" t="s">
        <v>1140</v>
      </c>
      <c r="AX114" s="17">
        <v>711050401</v>
      </c>
      <c r="AY114" s="2" t="s">
        <v>1124</v>
      </c>
    </row>
    <row r="115" spans="1:51">
      <c r="A115" s="224"/>
      <c r="B115" s="92">
        <v>12</v>
      </c>
      <c r="C115" s="167">
        <v>12</v>
      </c>
      <c r="D115" s="168" t="s">
        <v>2673</v>
      </c>
      <c r="E115" s="169" t="s">
        <v>33</v>
      </c>
      <c r="F115" s="170">
        <v>209040500</v>
      </c>
      <c r="G115" s="110" t="s">
        <v>2669</v>
      </c>
      <c r="H115" s="39"/>
      <c r="I115" s="224"/>
      <c r="J115" s="92">
        <v>12</v>
      </c>
      <c r="K115" s="167">
        <v>10</v>
      </c>
      <c r="L115" s="168" t="s">
        <v>2673</v>
      </c>
      <c r="M115" s="169" t="s">
        <v>1</v>
      </c>
      <c r="N115" s="170">
        <v>210010100</v>
      </c>
      <c r="O115" s="175" t="s">
        <v>2669</v>
      </c>
      <c r="P115" s="61">
        <f t="shared" si="32"/>
        <v>12</v>
      </c>
      <c r="Q115" s="61">
        <f>VLOOKUP(P115,CHOOSE({1,2},$K$111:$K$117,$J$111:$J$117),2,0)</f>
        <v>9</v>
      </c>
      <c r="R115" s="61" t="str">
        <f t="shared" si="33"/>
        <v>C</v>
      </c>
      <c r="S115" s="61" t="str">
        <f t="shared" si="39"/>
        <v>C</v>
      </c>
      <c r="T115" s="69" t="b">
        <f t="shared" si="38"/>
        <v>1</v>
      </c>
      <c r="V115" s="63">
        <f t="shared" si="34"/>
        <v>12</v>
      </c>
      <c r="W115" s="64" t="str">
        <f t="shared" si="35"/>
        <v/>
      </c>
      <c r="X115" s="64" t="str">
        <f t="shared" si="36"/>
        <v>B</v>
      </c>
      <c r="AR115" s="67">
        <f t="shared" si="30"/>
        <v>711060101</v>
      </c>
      <c r="AS115" s="67"/>
      <c r="AT115" s="67"/>
      <c r="AU115" s="67"/>
      <c r="AV115" s="2" t="s">
        <v>20</v>
      </c>
      <c r="AW115" s="1" t="s">
        <v>68</v>
      </c>
      <c r="AX115" s="17">
        <v>711060101</v>
      </c>
      <c r="AY115" s="2" t="s">
        <v>1124</v>
      </c>
    </row>
    <row r="116" spans="1:51" ht="15" customHeight="1">
      <c r="A116" s="224"/>
      <c r="B116" s="92">
        <v>13</v>
      </c>
      <c r="C116" s="167">
        <v>13</v>
      </c>
      <c r="D116" s="168" t="s">
        <v>2673</v>
      </c>
      <c r="E116" s="169" t="s">
        <v>0</v>
      </c>
      <c r="F116" s="170">
        <v>210030300</v>
      </c>
      <c r="G116" s="110" t="s">
        <v>2669</v>
      </c>
      <c r="H116" s="39"/>
      <c r="I116" s="224"/>
      <c r="J116" s="92">
        <v>13</v>
      </c>
      <c r="K116" s="167">
        <v>14</v>
      </c>
      <c r="L116" s="168" t="s">
        <v>2673</v>
      </c>
      <c r="M116" s="169" t="s">
        <v>1</v>
      </c>
      <c r="N116" s="170">
        <v>209020303</v>
      </c>
      <c r="O116" s="175" t="s">
        <v>2669</v>
      </c>
      <c r="P116" s="61">
        <f t="shared" si="32"/>
        <v>13</v>
      </c>
      <c r="Q116" s="61">
        <f>VLOOKUP(P116,CHOOSE({1,2},$K$111:$K$117,$J$111:$J$117),2,0)</f>
        <v>14</v>
      </c>
      <c r="R116" s="61" t="str">
        <f t="shared" si="33"/>
        <v>A</v>
      </c>
      <c r="S116" s="61" t="str">
        <f t="shared" si="39"/>
        <v>A</v>
      </c>
      <c r="T116" s="69" t="b">
        <f t="shared" si="38"/>
        <v>1</v>
      </c>
      <c r="V116" s="63">
        <f t="shared" si="34"/>
        <v>13</v>
      </c>
      <c r="W116" s="64" t="str">
        <f t="shared" si="35"/>
        <v/>
      </c>
      <c r="X116" s="64" t="str">
        <f t="shared" si="36"/>
        <v>B</v>
      </c>
      <c r="AR116" s="67">
        <f t="shared" si="30"/>
        <v>711060201</v>
      </c>
      <c r="AS116" s="67"/>
      <c r="AT116" s="67"/>
      <c r="AU116" s="67"/>
      <c r="AV116" s="2" t="s">
        <v>20</v>
      </c>
      <c r="AW116" s="1" t="s">
        <v>69</v>
      </c>
      <c r="AX116" s="17">
        <v>711060201</v>
      </c>
      <c r="AY116" s="2" t="s">
        <v>1124</v>
      </c>
    </row>
    <row r="117" spans="1:51">
      <c r="A117" s="224"/>
      <c r="B117" s="93">
        <v>14</v>
      </c>
      <c r="C117" s="171">
        <v>14</v>
      </c>
      <c r="D117" s="172" t="s">
        <v>2673</v>
      </c>
      <c r="E117" s="173" t="s">
        <v>1</v>
      </c>
      <c r="F117" s="174">
        <v>209020303</v>
      </c>
      <c r="G117" s="110" t="s">
        <v>2669</v>
      </c>
      <c r="H117" s="39"/>
      <c r="I117" s="224"/>
      <c r="J117" s="93">
        <v>14</v>
      </c>
      <c r="K117" s="171">
        <v>13</v>
      </c>
      <c r="L117" s="172" t="s">
        <v>2673</v>
      </c>
      <c r="M117" s="173" t="s">
        <v>0</v>
      </c>
      <c r="N117" s="174">
        <v>210030300</v>
      </c>
      <c r="O117" s="175" t="s">
        <v>2669</v>
      </c>
      <c r="P117" s="79">
        <f t="shared" si="32"/>
        <v>14</v>
      </c>
      <c r="Q117" s="79">
        <f>VLOOKUP(P117,CHOOSE({1,2},$K$111:$K$117,$J$111:$J$117),2,0)</f>
        <v>13</v>
      </c>
      <c r="R117" s="79" t="str">
        <f t="shared" si="33"/>
        <v>B</v>
      </c>
      <c r="S117" s="79" t="str">
        <f t="shared" si="39"/>
        <v>B</v>
      </c>
      <c r="T117" s="80" t="b">
        <f t="shared" si="38"/>
        <v>1</v>
      </c>
      <c r="V117" s="63">
        <f t="shared" si="34"/>
        <v>14</v>
      </c>
      <c r="W117" s="64" t="str">
        <f t="shared" si="35"/>
        <v/>
      </c>
      <c r="X117" s="64" t="str">
        <f t="shared" si="36"/>
        <v/>
      </c>
      <c r="AR117" s="67">
        <f t="shared" si="30"/>
        <v>711060301</v>
      </c>
      <c r="AS117" s="67"/>
      <c r="AT117" s="67"/>
      <c r="AU117" s="67"/>
      <c r="AV117" s="2" t="s">
        <v>20</v>
      </c>
      <c r="AW117" s="1" t="s">
        <v>1902</v>
      </c>
      <c r="AX117" s="17">
        <v>711060301</v>
      </c>
      <c r="AY117" s="2" t="s">
        <v>1124</v>
      </c>
    </row>
    <row r="118" spans="1:51">
      <c r="A118" s="220" t="s">
        <v>15</v>
      </c>
      <c r="B118" s="81">
        <v>15</v>
      </c>
      <c r="C118" s="123">
        <v>15</v>
      </c>
      <c r="D118" s="124" t="s">
        <v>2674</v>
      </c>
      <c r="E118" s="125" t="s">
        <v>35</v>
      </c>
      <c r="F118" s="126">
        <v>309010210</v>
      </c>
      <c r="G118" s="110" t="s">
        <v>2669</v>
      </c>
      <c r="H118" s="39"/>
      <c r="I118" s="220" t="s">
        <v>15</v>
      </c>
      <c r="J118" s="81">
        <v>15</v>
      </c>
      <c r="K118" s="123">
        <v>16</v>
      </c>
      <c r="L118" s="124" t="s">
        <v>2674</v>
      </c>
      <c r="M118" s="125" t="s">
        <v>33</v>
      </c>
      <c r="N118" s="126">
        <v>309020215</v>
      </c>
      <c r="O118" s="175" t="s">
        <v>2669</v>
      </c>
      <c r="P118" s="61">
        <f t="shared" si="32"/>
        <v>15</v>
      </c>
      <c r="Q118" s="61">
        <f>VLOOKUP(P118,CHOOSE({1,2},$K$118:$K$123,$J$118:$J$123),2,0)</f>
        <v>16</v>
      </c>
      <c r="R118" s="61" t="str">
        <f t="shared" si="33"/>
        <v>E</v>
      </c>
      <c r="S118" s="61" t="str">
        <f t="shared" ref="S118:S123" si="40">VLOOKUP(P118,$K$118:$M$123,3,FALSE)</f>
        <v>E</v>
      </c>
      <c r="T118" s="69" t="b">
        <f t="shared" si="38"/>
        <v>1</v>
      </c>
      <c r="V118" s="63">
        <f t="shared" si="34"/>
        <v>15</v>
      </c>
      <c r="W118" s="64" t="str">
        <f t="shared" si="35"/>
        <v/>
      </c>
      <c r="X118" s="64" t="str">
        <f t="shared" si="36"/>
        <v/>
      </c>
      <c r="AR118" s="67">
        <f t="shared" si="30"/>
        <v>711070101</v>
      </c>
      <c r="AS118" s="67"/>
      <c r="AT118" s="67"/>
      <c r="AU118" s="67"/>
      <c r="AV118" s="2" t="s">
        <v>20</v>
      </c>
      <c r="AW118" s="1" t="s">
        <v>1903</v>
      </c>
      <c r="AX118" s="17">
        <v>711070101</v>
      </c>
      <c r="AY118" s="2" t="s">
        <v>1124</v>
      </c>
    </row>
    <row r="119" spans="1:51">
      <c r="A119" s="220"/>
      <c r="B119" s="82">
        <v>16</v>
      </c>
      <c r="C119" s="127">
        <v>16</v>
      </c>
      <c r="D119" s="128" t="s">
        <v>2674</v>
      </c>
      <c r="E119" s="129" t="s">
        <v>33</v>
      </c>
      <c r="F119" s="130">
        <v>309020215</v>
      </c>
      <c r="G119" s="110" t="s">
        <v>2669</v>
      </c>
      <c r="H119" s="39"/>
      <c r="I119" s="220"/>
      <c r="J119" s="82">
        <v>16</v>
      </c>
      <c r="K119" s="127">
        <v>15</v>
      </c>
      <c r="L119" s="128" t="s">
        <v>2674</v>
      </c>
      <c r="M119" s="129" t="s">
        <v>35</v>
      </c>
      <c r="N119" s="130">
        <v>309010210</v>
      </c>
      <c r="O119" s="175" t="s">
        <v>2669</v>
      </c>
      <c r="P119" s="61">
        <f t="shared" si="32"/>
        <v>16</v>
      </c>
      <c r="Q119" s="61">
        <f>VLOOKUP(P119,CHOOSE({1,2},$K$118:$K$123,$J$118:$J$123),2,0)</f>
        <v>15</v>
      </c>
      <c r="R119" s="61" t="str">
        <f t="shared" si="33"/>
        <v>C</v>
      </c>
      <c r="S119" s="61" t="str">
        <f t="shared" si="40"/>
        <v>C</v>
      </c>
      <c r="T119" s="69" t="b">
        <f t="shared" si="38"/>
        <v>1</v>
      </c>
      <c r="V119" s="63">
        <f t="shared" si="34"/>
        <v>16</v>
      </c>
      <c r="W119" s="64" t="str">
        <f t="shared" si="35"/>
        <v/>
      </c>
      <c r="X119" s="64" t="str">
        <f t="shared" si="36"/>
        <v>E</v>
      </c>
      <c r="AR119" s="67">
        <f t="shared" si="30"/>
        <v>711070201</v>
      </c>
      <c r="AS119" s="67"/>
      <c r="AT119" s="67"/>
      <c r="AU119" s="67"/>
      <c r="AV119" s="2" t="s">
        <v>20</v>
      </c>
      <c r="AW119" s="1" t="s">
        <v>27</v>
      </c>
      <c r="AX119" s="17">
        <v>711070201</v>
      </c>
      <c r="AY119" s="2" t="s">
        <v>1124</v>
      </c>
    </row>
    <row r="120" spans="1:51">
      <c r="A120" s="220"/>
      <c r="B120" s="82">
        <v>17</v>
      </c>
      <c r="C120" s="127">
        <v>17</v>
      </c>
      <c r="D120" s="128" t="s">
        <v>2674</v>
      </c>
      <c r="E120" s="129" t="s">
        <v>1</v>
      </c>
      <c r="F120" s="130">
        <v>309010312</v>
      </c>
      <c r="G120" s="110" t="s">
        <v>2669</v>
      </c>
      <c r="H120" s="39"/>
      <c r="I120" s="220"/>
      <c r="J120" s="82">
        <v>17</v>
      </c>
      <c r="K120" s="127">
        <v>19</v>
      </c>
      <c r="L120" s="128" t="s">
        <v>2674</v>
      </c>
      <c r="M120" s="129" t="s">
        <v>35</v>
      </c>
      <c r="N120" s="130">
        <v>309030101</v>
      </c>
      <c r="O120" s="175" t="s">
        <v>2669</v>
      </c>
      <c r="P120" s="61">
        <f t="shared" si="32"/>
        <v>17</v>
      </c>
      <c r="Q120" s="61">
        <f>VLOOKUP(P120,CHOOSE({1,2},$K$118:$K$123,$J$118:$J$123),2,0)</f>
        <v>19</v>
      </c>
      <c r="R120" s="61" t="str">
        <f t="shared" si="33"/>
        <v>B</v>
      </c>
      <c r="S120" s="61" t="str">
        <f t="shared" si="40"/>
        <v>B</v>
      </c>
      <c r="T120" s="69" t="b">
        <f>EXACT(S120,R120)</f>
        <v>1</v>
      </c>
      <c r="V120" s="63">
        <f t="shared" si="34"/>
        <v>17</v>
      </c>
      <c r="W120" s="64" t="str">
        <f t="shared" si="35"/>
        <v/>
      </c>
      <c r="X120" s="64" t="str">
        <f t="shared" si="36"/>
        <v>E</v>
      </c>
      <c r="AR120" s="67">
        <f t="shared" si="30"/>
        <v>711070301</v>
      </c>
      <c r="AS120" s="67"/>
      <c r="AT120" s="67"/>
      <c r="AU120" s="67"/>
      <c r="AV120" s="2" t="s">
        <v>20</v>
      </c>
      <c r="AW120" s="1" t="s">
        <v>924</v>
      </c>
      <c r="AX120" s="17">
        <v>711070301</v>
      </c>
      <c r="AY120" s="2" t="s">
        <v>1124</v>
      </c>
    </row>
    <row r="121" spans="1:51">
      <c r="A121" s="220"/>
      <c r="B121" s="82">
        <v>18</v>
      </c>
      <c r="C121" s="127">
        <v>18</v>
      </c>
      <c r="D121" s="128" t="s">
        <v>2674</v>
      </c>
      <c r="E121" s="129" t="s">
        <v>34</v>
      </c>
      <c r="F121" s="130">
        <v>310020301</v>
      </c>
      <c r="G121" s="110" t="s">
        <v>2669</v>
      </c>
      <c r="H121" s="39"/>
      <c r="I121" s="220"/>
      <c r="J121" s="82">
        <v>18</v>
      </c>
      <c r="K121" s="127">
        <v>20</v>
      </c>
      <c r="L121" s="128" t="s">
        <v>2674</v>
      </c>
      <c r="M121" s="129" t="s">
        <v>1</v>
      </c>
      <c r="N121" s="130">
        <v>311020101</v>
      </c>
      <c r="O121" s="175" t="s">
        <v>2669</v>
      </c>
      <c r="P121" s="61">
        <f t="shared" si="32"/>
        <v>18</v>
      </c>
      <c r="Q121" s="61">
        <f>VLOOKUP(P121,CHOOSE({1,2},$K$118:$K$123,$J$118:$J$123),2,0)</f>
        <v>20</v>
      </c>
      <c r="R121" s="61" t="str">
        <f t="shared" si="33"/>
        <v>D</v>
      </c>
      <c r="S121" s="61" t="str">
        <f t="shared" si="40"/>
        <v>D</v>
      </c>
      <c r="T121" s="69" t="b">
        <f>EXACT(S121,R121)</f>
        <v>1</v>
      </c>
      <c r="V121" s="63">
        <f t="shared" si="34"/>
        <v>18</v>
      </c>
      <c r="W121" s="64" t="str">
        <f t="shared" si="35"/>
        <v/>
      </c>
      <c r="X121" s="64" t="str">
        <f t="shared" si="36"/>
        <v>B</v>
      </c>
      <c r="AR121" s="67">
        <f t="shared" si="30"/>
        <v>711070401</v>
      </c>
      <c r="AS121" s="67"/>
      <c r="AT121" s="67"/>
      <c r="AU121" s="67"/>
      <c r="AV121" s="2" t="s">
        <v>20</v>
      </c>
      <c r="AW121" s="1" t="s">
        <v>925</v>
      </c>
      <c r="AX121" s="17">
        <v>711070401</v>
      </c>
      <c r="AY121" s="2" t="s">
        <v>1124</v>
      </c>
    </row>
    <row r="122" spans="1:51">
      <c r="A122" s="220"/>
      <c r="B122" s="82">
        <v>19</v>
      </c>
      <c r="C122" s="127">
        <v>19</v>
      </c>
      <c r="D122" s="128" t="s">
        <v>2674</v>
      </c>
      <c r="E122" s="129" t="s">
        <v>35</v>
      </c>
      <c r="F122" s="130">
        <v>309030101</v>
      </c>
      <c r="G122" s="110" t="s">
        <v>2669</v>
      </c>
      <c r="H122" s="39"/>
      <c r="I122" s="220"/>
      <c r="J122" s="82">
        <v>19</v>
      </c>
      <c r="K122" s="127">
        <v>17</v>
      </c>
      <c r="L122" s="128" t="s">
        <v>2674</v>
      </c>
      <c r="M122" s="129" t="s">
        <v>1</v>
      </c>
      <c r="N122" s="130">
        <v>309010312</v>
      </c>
      <c r="O122" s="175" t="s">
        <v>2669</v>
      </c>
      <c r="P122" s="61">
        <f t="shared" si="32"/>
        <v>19</v>
      </c>
      <c r="Q122" s="61">
        <f>VLOOKUP(P122,CHOOSE({1,2},$K$118:$K$123,$J$118:$J$123),2,0)</f>
        <v>17</v>
      </c>
      <c r="R122" s="61" t="str">
        <f t="shared" si="33"/>
        <v>E</v>
      </c>
      <c r="S122" s="61" t="str">
        <f t="shared" si="40"/>
        <v>E</v>
      </c>
      <c r="T122" s="69" t="b">
        <f>EXACT(S122,R122)</f>
        <v>1</v>
      </c>
      <c r="V122" s="63">
        <f t="shared" si="34"/>
        <v>19</v>
      </c>
      <c r="W122" s="64" t="str">
        <f t="shared" si="35"/>
        <v/>
      </c>
      <c r="X122" s="64" t="str">
        <f t="shared" si="36"/>
        <v>B</v>
      </c>
      <c r="AR122" s="67">
        <f t="shared" si="30"/>
        <v>711070501</v>
      </c>
      <c r="AS122" s="67"/>
      <c r="AT122" s="67"/>
      <c r="AU122" s="67"/>
      <c r="AV122" s="2" t="s">
        <v>20</v>
      </c>
      <c r="AW122" s="1" t="s">
        <v>71</v>
      </c>
      <c r="AX122" s="17">
        <v>711070501</v>
      </c>
      <c r="AY122" s="2" t="s">
        <v>1124</v>
      </c>
    </row>
    <row r="123" spans="1:51" ht="15" customHeight="1">
      <c r="A123" s="220"/>
      <c r="B123" s="83">
        <v>20</v>
      </c>
      <c r="C123" s="131">
        <v>20</v>
      </c>
      <c r="D123" s="132" t="s">
        <v>2674</v>
      </c>
      <c r="E123" s="133" t="s">
        <v>1</v>
      </c>
      <c r="F123" s="134">
        <v>311020101</v>
      </c>
      <c r="G123" s="110" t="s">
        <v>2669</v>
      </c>
      <c r="H123" s="39"/>
      <c r="I123" s="220"/>
      <c r="J123" s="83">
        <v>20</v>
      </c>
      <c r="K123" s="131">
        <v>18</v>
      </c>
      <c r="L123" s="132" t="s">
        <v>2674</v>
      </c>
      <c r="M123" s="133" t="s">
        <v>34</v>
      </c>
      <c r="N123" s="134">
        <v>310020301</v>
      </c>
      <c r="O123" s="175" t="s">
        <v>2669</v>
      </c>
      <c r="P123" s="79">
        <f t="shared" si="32"/>
        <v>20</v>
      </c>
      <c r="Q123" s="79">
        <f>VLOOKUP(P123,CHOOSE({1,2},$K$118:$K$123,$J$118:$J$123),2,0)</f>
        <v>18</v>
      </c>
      <c r="R123" s="79" t="str">
        <f t="shared" si="33"/>
        <v>B</v>
      </c>
      <c r="S123" s="79" t="str">
        <f t="shared" si="40"/>
        <v>B</v>
      </c>
      <c r="T123" s="80" t="b">
        <f>EXACT(S123,R123)</f>
        <v>1</v>
      </c>
      <c r="V123" s="63">
        <f t="shared" si="34"/>
        <v>20</v>
      </c>
      <c r="W123" s="64" t="str">
        <f t="shared" si="35"/>
        <v/>
      </c>
      <c r="X123" s="64" t="str">
        <f t="shared" si="36"/>
        <v/>
      </c>
      <c r="AR123" s="67">
        <f t="shared" si="30"/>
        <v>711080101</v>
      </c>
      <c r="AS123" s="67"/>
      <c r="AT123" s="67"/>
      <c r="AU123" s="67"/>
      <c r="AV123" s="2" t="s">
        <v>20</v>
      </c>
      <c r="AW123" s="1" t="s">
        <v>72</v>
      </c>
      <c r="AX123" s="17">
        <v>711080101</v>
      </c>
      <c r="AY123" s="2" t="s">
        <v>1124</v>
      </c>
    </row>
    <row r="124" spans="1:51">
      <c r="AR124" s="67">
        <f t="shared" si="30"/>
        <v>711080201</v>
      </c>
      <c r="AS124" s="67"/>
      <c r="AT124" s="67"/>
      <c r="AU124" s="67"/>
      <c r="AV124" s="2" t="s">
        <v>20</v>
      </c>
      <c r="AW124" s="1" t="s">
        <v>73</v>
      </c>
      <c r="AX124" s="17">
        <v>711080201</v>
      </c>
      <c r="AY124" s="2" t="s">
        <v>1124</v>
      </c>
    </row>
    <row r="125" spans="1:51">
      <c r="AR125" s="67">
        <f t="shared" si="30"/>
        <v>711080301</v>
      </c>
      <c r="AS125" s="67"/>
      <c r="AT125" s="67"/>
      <c r="AU125" s="67"/>
      <c r="AV125" s="2" t="s">
        <v>20</v>
      </c>
      <c r="AW125" s="1" t="s">
        <v>74</v>
      </c>
      <c r="AX125" s="17">
        <v>711080301</v>
      </c>
      <c r="AY125" s="2" t="s">
        <v>1124</v>
      </c>
    </row>
    <row r="126" spans="1:51">
      <c r="AR126" s="67">
        <f t="shared" si="30"/>
        <v>711080401</v>
      </c>
      <c r="AS126" s="67"/>
      <c r="AT126" s="67"/>
      <c r="AU126" s="67"/>
      <c r="AV126" s="2" t="s">
        <v>20</v>
      </c>
      <c r="AW126" s="1" t="s">
        <v>75</v>
      </c>
      <c r="AX126" s="17">
        <v>711080401</v>
      </c>
      <c r="AY126" s="2" t="s">
        <v>1124</v>
      </c>
    </row>
    <row r="127" spans="1:51">
      <c r="AR127" s="67">
        <f t="shared" si="30"/>
        <v>711080501</v>
      </c>
      <c r="AS127" s="67"/>
      <c r="AT127" s="67"/>
      <c r="AU127" s="67"/>
      <c r="AV127" s="2" t="s">
        <v>20</v>
      </c>
      <c r="AW127" s="1" t="s">
        <v>1904</v>
      </c>
      <c r="AX127" s="17">
        <v>711080501</v>
      </c>
      <c r="AY127" s="2" t="s">
        <v>1124</v>
      </c>
    </row>
    <row r="128" spans="1:51">
      <c r="AR128" s="67">
        <f t="shared" si="30"/>
        <v>712010101</v>
      </c>
      <c r="AS128" s="67"/>
      <c r="AT128" s="67"/>
      <c r="AU128" s="67"/>
      <c r="AV128" s="2" t="s">
        <v>20</v>
      </c>
      <c r="AW128" s="1" t="s">
        <v>40</v>
      </c>
      <c r="AX128" s="17">
        <v>712010101</v>
      </c>
      <c r="AY128" s="2" t="s">
        <v>1117</v>
      </c>
    </row>
    <row r="129" spans="44:51">
      <c r="AR129" s="67">
        <f t="shared" si="30"/>
        <v>712010201</v>
      </c>
      <c r="AS129" s="67"/>
      <c r="AT129" s="67"/>
      <c r="AU129" s="67"/>
      <c r="AV129" s="2" t="s">
        <v>20</v>
      </c>
      <c r="AW129" s="1" t="s">
        <v>1905</v>
      </c>
      <c r="AX129" s="17">
        <v>712010201</v>
      </c>
      <c r="AY129" s="2" t="s">
        <v>1117</v>
      </c>
    </row>
    <row r="130" spans="44:51">
      <c r="AR130" s="67">
        <f t="shared" si="30"/>
        <v>712020101</v>
      </c>
      <c r="AS130" s="67"/>
      <c r="AT130" s="67"/>
      <c r="AU130" s="67"/>
      <c r="AV130" s="2" t="s">
        <v>20</v>
      </c>
      <c r="AW130" s="1" t="s">
        <v>42</v>
      </c>
      <c r="AX130" s="17">
        <v>712020101</v>
      </c>
      <c r="AY130" s="2" t="s">
        <v>1117</v>
      </c>
    </row>
    <row r="131" spans="44:51">
      <c r="AR131" s="67">
        <f t="shared" si="30"/>
        <v>712020301</v>
      </c>
      <c r="AS131" s="67"/>
      <c r="AT131" s="67"/>
      <c r="AU131" s="67"/>
      <c r="AV131" s="2" t="s">
        <v>20</v>
      </c>
      <c r="AW131" s="1" t="s">
        <v>1906</v>
      </c>
      <c r="AX131" s="17">
        <v>712020301</v>
      </c>
      <c r="AY131" s="2" t="s">
        <v>1117</v>
      </c>
    </row>
    <row r="132" spans="44:51">
      <c r="AR132" s="67">
        <f t="shared" si="30"/>
        <v>712030101</v>
      </c>
      <c r="AS132" s="67"/>
      <c r="AT132" s="67"/>
      <c r="AU132" s="67"/>
      <c r="AV132" s="2" t="s">
        <v>20</v>
      </c>
      <c r="AW132" s="1" t="s">
        <v>1135</v>
      </c>
      <c r="AX132" s="17">
        <v>712030101</v>
      </c>
      <c r="AY132" s="2" t="s">
        <v>1117</v>
      </c>
    </row>
    <row r="133" spans="44:51">
      <c r="AR133" s="67">
        <f t="shared" si="30"/>
        <v>712030201</v>
      </c>
      <c r="AS133" s="67"/>
      <c r="AT133" s="67"/>
      <c r="AU133" s="67"/>
      <c r="AV133" s="2" t="s">
        <v>20</v>
      </c>
      <c r="AW133" s="1" t="s">
        <v>1134</v>
      </c>
      <c r="AX133" s="17">
        <v>712030201</v>
      </c>
      <c r="AY133" s="2" t="s">
        <v>1117</v>
      </c>
    </row>
    <row r="134" spans="44:51">
      <c r="AR134" s="67">
        <f t="shared" si="30"/>
        <v>712040101</v>
      </c>
      <c r="AS134" s="67"/>
      <c r="AT134" s="67"/>
      <c r="AU134" s="67"/>
      <c r="AV134" s="2" t="s">
        <v>20</v>
      </c>
      <c r="AW134" s="1" t="s">
        <v>1907</v>
      </c>
      <c r="AX134" s="17">
        <v>712040101</v>
      </c>
      <c r="AY134" s="2" t="s">
        <v>1117</v>
      </c>
    </row>
    <row r="135" spans="44:51">
      <c r="AR135" s="67">
        <f t="shared" ref="AR135:AR198" si="41">$AX135</f>
        <v>712040201</v>
      </c>
      <c r="AS135" s="67"/>
      <c r="AT135" s="67"/>
      <c r="AU135" s="67"/>
      <c r="AV135" s="2" t="s">
        <v>20</v>
      </c>
      <c r="AW135" s="1" t="s">
        <v>1908</v>
      </c>
      <c r="AX135" s="17">
        <v>712040201</v>
      </c>
      <c r="AY135" s="2" t="s">
        <v>1117</v>
      </c>
    </row>
    <row r="136" spans="44:51">
      <c r="AR136" s="67">
        <f t="shared" si="41"/>
        <v>712040301</v>
      </c>
      <c r="AS136" s="67"/>
      <c r="AT136" s="67"/>
      <c r="AU136" s="67"/>
      <c r="AV136" s="2" t="s">
        <v>20</v>
      </c>
      <c r="AW136" s="1" t="s">
        <v>1909</v>
      </c>
      <c r="AX136" s="17">
        <v>712040301</v>
      </c>
      <c r="AY136" s="2" t="s">
        <v>1117</v>
      </c>
    </row>
    <row r="137" spans="44:51">
      <c r="AR137" s="67">
        <f t="shared" si="41"/>
        <v>712050101</v>
      </c>
      <c r="AS137" s="67"/>
      <c r="AT137" s="67"/>
      <c r="AU137" s="67"/>
      <c r="AV137" s="2" t="s">
        <v>20</v>
      </c>
      <c r="AW137" s="1" t="s">
        <v>46</v>
      </c>
      <c r="AX137" s="17">
        <v>712050101</v>
      </c>
      <c r="AY137" s="2" t="s">
        <v>1117</v>
      </c>
    </row>
    <row r="138" spans="44:51">
      <c r="AR138" s="67">
        <f t="shared" si="41"/>
        <v>712050201</v>
      </c>
      <c r="AS138" s="67"/>
      <c r="AT138" s="67"/>
      <c r="AU138" s="67"/>
      <c r="AV138" s="2" t="s">
        <v>20</v>
      </c>
      <c r="AW138" s="1" t="s">
        <v>1910</v>
      </c>
      <c r="AX138" s="17">
        <v>712050201</v>
      </c>
      <c r="AY138" s="2" t="s">
        <v>1117</v>
      </c>
    </row>
    <row r="139" spans="44:51">
      <c r="AR139" s="67">
        <f t="shared" si="41"/>
        <v>712050301</v>
      </c>
      <c r="AS139" s="67"/>
      <c r="AT139" s="67"/>
      <c r="AU139" s="67"/>
      <c r="AV139" s="2" t="s">
        <v>20</v>
      </c>
      <c r="AW139" s="1" t="s">
        <v>48</v>
      </c>
      <c r="AX139" s="17">
        <v>712050301</v>
      </c>
      <c r="AY139" s="2" t="s">
        <v>1117</v>
      </c>
    </row>
    <row r="140" spans="44:51">
      <c r="AR140" s="67">
        <f t="shared" si="41"/>
        <v>712060101</v>
      </c>
      <c r="AS140" s="67"/>
      <c r="AT140" s="67"/>
      <c r="AU140" s="67"/>
      <c r="AV140" s="2" t="s">
        <v>20</v>
      </c>
      <c r="AW140" s="1" t="s">
        <v>876</v>
      </c>
      <c r="AX140" s="17">
        <v>712060101</v>
      </c>
      <c r="AY140" s="2" t="s">
        <v>1117</v>
      </c>
    </row>
    <row r="141" spans="44:51">
      <c r="AR141" s="67">
        <f t="shared" si="41"/>
        <v>712060201</v>
      </c>
      <c r="AS141" s="67"/>
      <c r="AT141" s="67"/>
      <c r="AU141" s="67"/>
      <c r="AV141" s="2" t="s">
        <v>20</v>
      </c>
      <c r="AW141" s="1" t="s">
        <v>1911</v>
      </c>
      <c r="AX141" s="17">
        <v>712060201</v>
      </c>
      <c r="AY141" s="2" t="s">
        <v>1117</v>
      </c>
    </row>
    <row r="142" spans="44:51">
      <c r="AR142" s="67">
        <f t="shared" si="41"/>
        <v>712060301</v>
      </c>
      <c r="AS142" s="67"/>
      <c r="AT142" s="67"/>
      <c r="AU142" s="67"/>
      <c r="AV142" s="2" t="s">
        <v>20</v>
      </c>
      <c r="AW142" s="1" t="s">
        <v>50</v>
      </c>
      <c r="AX142" s="17">
        <v>712060301</v>
      </c>
      <c r="AY142" s="2" t="s">
        <v>1117</v>
      </c>
    </row>
    <row r="143" spans="44:51">
      <c r="AR143" s="67">
        <f t="shared" si="41"/>
        <v>712070101</v>
      </c>
      <c r="AS143" s="67"/>
      <c r="AT143" s="67"/>
      <c r="AU143" s="67"/>
      <c r="AV143" s="2" t="s">
        <v>20</v>
      </c>
      <c r="AW143" s="1" t="s">
        <v>51</v>
      </c>
      <c r="AX143" s="17">
        <v>712070101</v>
      </c>
      <c r="AY143" s="2" t="s">
        <v>1117</v>
      </c>
    </row>
    <row r="144" spans="44:51">
      <c r="AR144" s="67">
        <f t="shared" si="41"/>
        <v>712070201</v>
      </c>
      <c r="AS144" s="67"/>
      <c r="AT144" s="67"/>
      <c r="AU144" s="67"/>
      <c r="AV144" s="2" t="s">
        <v>20</v>
      </c>
      <c r="AW144" s="1" t="s">
        <v>52</v>
      </c>
      <c r="AX144" s="17">
        <v>712070201</v>
      </c>
      <c r="AY144" s="2" t="s">
        <v>1117</v>
      </c>
    </row>
    <row r="145" spans="44:51">
      <c r="AR145" s="67">
        <f t="shared" si="41"/>
        <v>712070301</v>
      </c>
      <c r="AS145" s="67"/>
      <c r="AT145" s="67"/>
      <c r="AU145" s="67"/>
      <c r="AV145" s="2" t="s">
        <v>20</v>
      </c>
      <c r="AW145" s="1" t="s">
        <v>1912</v>
      </c>
      <c r="AX145" s="17">
        <v>712070301</v>
      </c>
      <c r="AY145" s="2" t="s">
        <v>1117</v>
      </c>
    </row>
    <row r="146" spans="44:51">
      <c r="AR146" s="67">
        <f t="shared" si="41"/>
        <v>712080101</v>
      </c>
      <c r="AS146" s="67"/>
      <c r="AT146" s="67"/>
      <c r="AU146" s="67"/>
      <c r="AV146" s="2" t="s">
        <v>20</v>
      </c>
      <c r="AW146" s="1" t="s">
        <v>1913</v>
      </c>
      <c r="AX146" s="17">
        <v>712080101</v>
      </c>
      <c r="AY146" s="2" t="s">
        <v>1117</v>
      </c>
    </row>
    <row r="147" spans="44:51">
      <c r="AR147" s="67">
        <f t="shared" si="41"/>
        <v>712080201</v>
      </c>
      <c r="AS147" s="67"/>
      <c r="AT147" s="67"/>
      <c r="AU147" s="67"/>
      <c r="AV147" s="2" t="s">
        <v>20</v>
      </c>
      <c r="AW147" s="1" t="s">
        <v>1914</v>
      </c>
      <c r="AX147" s="17">
        <v>712080201</v>
      </c>
      <c r="AY147" s="2" t="s">
        <v>1117</v>
      </c>
    </row>
    <row r="148" spans="44:51">
      <c r="AR148" s="67">
        <f t="shared" si="41"/>
        <v>712080301</v>
      </c>
      <c r="AS148" s="67"/>
      <c r="AT148" s="67"/>
      <c r="AU148" s="67"/>
      <c r="AV148" s="2" t="s">
        <v>20</v>
      </c>
      <c r="AW148" s="1" t="s">
        <v>55</v>
      </c>
      <c r="AX148" s="17">
        <v>712080301</v>
      </c>
      <c r="AY148" s="2" t="s">
        <v>1117</v>
      </c>
    </row>
    <row r="149" spans="44:51">
      <c r="AR149" s="67">
        <f t="shared" si="41"/>
        <v>712080401</v>
      </c>
      <c r="AS149" s="67"/>
      <c r="AT149" s="67"/>
      <c r="AU149" s="67"/>
      <c r="AV149" s="2" t="s">
        <v>20</v>
      </c>
      <c r="AW149" s="1" t="s">
        <v>877</v>
      </c>
      <c r="AX149" s="17">
        <v>712080401</v>
      </c>
      <c r="AY149" s="2" t="s">
        <v>1117</v>
      </c>
    </row>
    <row r="150" spans="44:51">
      <c r="AR150" s="67">
        <f t="shared" si="41"/>
        <v>712080501</v>
      </c>
      <c r="AS150" s="67"/>
      <c r="AT150" s="67"/>
      <c r="AU150" s="67"/>
      <c r="AV150" s="2" t="s">
        <v>20</v>
      </c>
      <c r="AW150" s="1" t="s">
        <v>56</v>
      </c>
      <c r="AX150" s="17">
        <v>712080501</v>
      </c>
      <c r="AY150" s="2" t="s">
        <v>1117</v>
      </c>
    </row>
    <row r="151" spans="44:51">
      <c r="AR151" s="67">
        <f t="shared" si="41"/>
        <v>712090101</v>
      </c>
      <c r="AS151" s="67"/>
      <c r="AT151" s="67"/>
      <c r="AU151" s="67"/>
      <c r="AV151" s="2" t="s">
        <v>20</v>
      </c>
      <c r="AW151" s="1" t="s">
        <v>1915</v>
      </c>
      <c r="AX151" s="17">
        <v>712090101</v>
      </c>
      <c r="AY151" s="2" t="s">
        <v>1117</v>
      </c>
    </row>
    <row r="152" spans="44:51">
      <c r="AR152" s="67">
        <f t="shared" si="41"/>
        <v>712090201</v>
      </c>
      <c r="AS152" s="67"/>
      <c r="AT152" s="67"/>
      <c r="AU152" s="67"/>
      <c r="AV152" s="2" t="s">
        <v>20</v>
      </c>
      <c r="AW152" s="1" t="s">
        <v>58</v>
      </c>
      <c r="AX152" s="17">
        <v>712090201</v>
      </c>
      <c r="AY152" s="2" t="s">
        <v>1117</v>
      </c>
    </row>
    <row r="153" spans="44:51">
      <c r="AR153" s="67">
        <f t="shared" si="41"/>
        <v>712090301</v>
      </c>
      <c r="AS153" s="67"/>
      <c r="AT153" s="67"/>
      <c r="AU153" s="67"/>
      <c r="AV153" s="2" t="s">
        <v>20</v>
      </c>
      <c r="AW153" s="1" t="s">
        <v>878</v>
      </c>
      <c r="AX153" s="17">
        <v>712090301</v>
      </c>
      <c r="AY153" s="2" t="s">
        <v>1117</v>
      </c>
    </row>
    <row r="154" spans="44:51">
      <c r="AR154" s="67">
        <f t="shared" si="41"/>
        <v>712090401</v>
      </c>
      <c r="AS154" s="67"/>
      <c r="AT154" s="67"/>
      <c r="AU154" s="67"/>
      <c r="AV154" s="2" t="s">
        <v>20</v>
      </c>
      <c r="AW154" s="1" t="s">
        <v>59</v>
      </c>
      <c r="AX154" s="17">
        <v>712090401</v>
      </c>
      <c r="AY154" s="2" t="s">
        <v>1117</v>
      </c>
    </row>
    <row r="155" spans="44:51">
      <c r="AR155" s="67">
        <f t="shared" si="41"/>
        <v>1609010100</v>
      </c>
      <c r="AS155" s="67"/>
      <c r="AT155" s="67"/>
      <c r="AU155" s="67"/>
      <c r="AV155" s="2" t="s">
        <v>137</v>
      </c>
      <c r="AW155" s="1" t="s">
        <v>891</v>
      </c>
      <c r="AX155" s="7">
        <v>1609010100</v>
      </c>
      <c r="AY155" s="2" t="s">
        <v>1119</v>
      </c>
    </row>
    <row r="156" spans="44:51">
      <c r="AR156" s="67">
        <f t="shared" si="41"/>
        <v>1609010101</v>
      </c>
      <c r="AS156" s="67"/>
      <c r="AT156" s="67"/>
      <c r="AU156" s="67"/>
      <c r="AV156" s="2" t="s">
        <v>137</v>
      </c>
      <c r="AW156" s="1" t="s">
        <v>1185</v>
      </c>
      <c r="AX156" s="7">
        <v>1609010101</v>
      </c>
      <c r="AY156" s="2" t="s">
        <v>1119</v>
      </c>
    </row>
    <row r="157" spans="44:51">
      <c r="AR157" s="67">
        <f t="shared" si="41"/>
        <v>1609010102</v>
      </c>
      <c r="AS157" s="67"/>
      <c r="AT157" s="67"/>
      <c r="AU157" s="67"/>
      <c r="AV157" s="2" t="s">
        <v>137</v>
      </c>
      <c r="AW157" s="1" t="s">
        <v>161</v>
      </c>
      <c r="AX157" s="7">
        <v>1609010102</v>
      </c>
      <c r="AY157" s="2" t="s">
        <v>1119</v>
      </c>
    </row>
    <row r="158" spans="44:51">
      <c r="AR158" s="67">
        <f t="shared" si="41"/>
        <v>1609010103</v>
      </c>
      <c r="AS158" s="67"/>
      <c r="AT158" s="67"/>
      <c r="AU158" s="67"/>
      <c r="AV158" s="2" t="s">
        <v>137</v>
      </c>
      <c r="AW158" s="1" t="s">
        <v>1194</v>
      </c>
      <c r="AX158" s="7">
        <v>1609010103</v>
      </c>
      <c r="AY158" s="2" t="s">
        <v>1119</v>
      </c>
    </row>
    <row r="159" spans="44:51">
      <c r="AR159" s="67">
        <f t="shared" si="41"/>
        <v>1609020100</v>
      </c>
      <c r="AS159" s="67"/>
      <c r="AT159" s="67"/>
      <c r="AU159" s="67"/>
      <c r="AV159" s="2" t="s">
        <v>137</v>
      </c>
      <c r="AW159" s="1" t="s">
        <v>892</v>
      </c>
      <c r="AX159" s="7">
        <v>1609020100</v>
      </c>
      <c r="AY159" s="2" t="s">
        <v>1119</v>
      </c>
    </row>
    <row r="160" spans="44:51">
      <c r="AR160" s="67">
        <f t="shared" si="41"/>
        <v>1609020101</v>
      </c>
      <c r="AS160" s="67"/>
      <c r="AT160" s="67"/>
      <c r="AU160" s="67"/>
      <c r="AV160" s="2" t="s">
        <v>137</v>
      </c>
      <c r="AW160" s="1" t="s">
        <v>1178</v>
      </c>
      <c r="AX160" s="7">
        <v>1609020101</v>
      </c>
      <c r="AY160" s="2" t="s">
        <v>1119</v>
      </c>
    </row>
    <row r="161" spans="44:51">
      <c r="AR161" s="67">
        <f t="shared" si="41"/>
        <v>1609020102</v>
      </c>
      <c r="AS161" s="67"/>
      <c r="AT161" s="67"/>
      <c r="AU161" s="67"/>
      <c r="AV161" s="2" t="s">
        <v>137</v>
      </c>
      <c r="AW161" s="1" t="s">
        <v>1182</v>
      </c>
      <c r="AX161" s="7">
        <v>1609020102</v>
      </c>
      <c r="AY161" s="2" t="s">
        <v>1119</v>
      </c>
    </row>
    <row r="162" spans="44:51">
      <c r="AR162" s="67">
        <f t="shared" si="41"/>
        <v>1609020103</v>
      </c>
      <c r="AS162" s="67"/>
      <c r="AT162" s="67"/>
      <c r="AU162" s="67"/>
      <c r="AV162" s="2" t="s">
        <v>137</v>
      </c>
      <c r="AW162" s="1" t="s">
        <v>1181</v>
      </c>
      <c r="AX162" s="7">
        <v>1609020103</v>
      </c>
      <c r="AY162" s="2" t="s">
        <v>1119</v>
      </c>
    </row>
    <row r="163" spans="44:51">
      <c r="AR163" s="67">
        <f t="shared" si="41"/>
        <v>1609020104</v>
      </c>
      <c r="AS163" s="67"/>
      <c r="AT163" s="67"/>
      <c r="AU163" s="67"/>
      <c r="AV163" s="2" t="s">
        <v>137</v>
      </c>
      <c r="AW163" s="1" t="s">
        <v>1183</v>
      </c>
      <c r="AX163" s="7">
        <v>1609020104</v>
      </c>
      <c r="AY163" s="2" t="s">
        <v>1119</v>
      </c>
    </row>
    <row r="164" spans="44:51">
      <c r="AR164" s="67">
        <f t="shared" si="41"/>
        <v>1609020105</v>
      </c>
      <c r="AS164" s="67"/>
      <c r="AT164" s="67"/>
      <c r="AU164" s="67"/>
      <c r="AV164" s="2" t="s">
        <v>137</v>
      </c>
      <c r="AW164" s="1" t="s">
        <v>1195</v>
      </c>
      <c r="AX164" s="7">
        <v>1609020105</v>
      </c>
      <c r="AY164" s="2" t="s">
        <v>1119</v>
      </c>
    </row>
    <row r="165" spans="44:51">
      <c r="AR165" s="67">
        <f t="shared" si="41"/>
        <v>1609030100</v>
      </c>
      <c r="AS165" s="67"/>
      <c r="AT165" s="67"/>
      <c r="AU165" s="67"/>
      <c r="AV165" s="2" t="s">
        <v>137</v>
      </c>
      <c r="AW165" s="1" t="s">
        <v>893</v>
      </c>
      <c r="AX165" s="7">
        <v>1609030100</v>
      </c>
      <c r="AY165" s="2" t="s">
        <v>1119</v>
      </c>
    </row>
    <row r="166" spans="44:51">
      <c r="AR166" s="67">
        <f t="shared" si="41"/>
        <v>1609030101</v>
      </c>
      <c r="AS166" s="67"/>
      <c r="AT166" s="67"/>
      <c r="AU166" s="67"/>
      <c r="AV166" s="2" t="s">
        <v>137</v>
      </c>
      <c r="AW166" s="1" t="s">
        <v>1187</v>
      </c>
      <c r="AX166" s="7">
        <v>1609030101</v>
      </c>
      <c r="AY166" s="2" t="s">
        <v>1119</v>
      </c>
    </row>
    <row r="167" spans="44:51">
      <c r="AR167" s="67">
        <f t="shared" si="41"/>
        <v>1609030102</v>
      </c>
      <c r="AS167" s="67"/>
      <c r="AT167" s="67"/>
      <c r="AU167" s="67"/>
      <c r="AV167" s="2" t="s">
        <v>137</v>
      </c>
      <c r="AW167" s="1" t="s">
        <v>1189</v>
      </c>
      <c r="AX167" s="7">
        <v>1609030102</v>
      </c>
      <c r="AY167" s="2" t="s">
        <v>1119</v>
      </c>
    </row>
    <row r="168" spans="44:51">
      <c r="AR168" s="67">
        <f t="shared" si="41"/>
        <v>1609030103</v>
      </c>
      <c r="AS168" s="67"/>
      <c r="AT168" s="67"/>
      <c r="AU168" s="67"/>
      <c r="AV168" s="2" t="s">
        <v>137</v>
      </c>
      <c r="AW168" s="1" t="s">
        <v>1188</v>
      </c>
      <c r="AX168" s="7">
        <v>1609030103</v>
      </c>
      <c r="AY168" s="2" t="s">
        <v>1119</v>
      </c>
    </row>
    <row r="169" spans="44:51">
      <c r="AR169" s="67">
        <f t="shared" si="41"/>
        <v>1609030104</v>
      </c>
      <c r="AS169" s="67"/>
      <c r="AT169" s="67"/>
      <c r="AU169" s="67"/>
      <c r="AV169" s="2" t="s">
        <v>137</v>
      </c>
      <c r="AW169" s="1" t="s">
        <v>1190</v>
      </c>
      <c r="AX169" s="7">
        <v>1609030104</v>
      </c>
      <c r="AY169" s="2" t="s">
        <v>1119</v>
      </c>
    </row>
    <row r="170" spans="44:51">
      <c r="AR170" s="67">
        <f t="shared" si="41"/>
        <v>1609030105</v>
      </c>
      <c r="AS170" s="67"/>
      <c r="AT170" s="67"/>
      <c r="AU170" s="67"/>
      <c r="AV170" s="2" t="s">
        <v>137</v>
      </c>
      <c r="AW170" s="1" t="s">
        <v>1186</v>
      </c>
      <c r="AX170" s="7">
        <v>1609030105</v>
      </c>
      <c r="AY170" s="2" t="s">
        <v>1119</v>
      </c>
    </row>
    <row r="171" spans="44:51">
      <c r="AR171" s="67">
        <f t="shared" si="41"/>
        <v>1609030106</v>
      </c>
      <c r="AS171" s="67"/>
      <c r="AT171" s="67"/>
      <c r="AU171" s="67"/>
      <c r="AV171" s="2" t="s">
        <v>137</v>
      </c>
      <c r="AW171" s="1" t="s">
        <v>1191</v>
      </c>
      <c r="AX171" s="7">
        <v>1609030106</v>
      </c>
      <c r="AY171" s="2" t="s">
        <v>1119</v>
      </c>
    </row>
    <row r="172" spans="44:51">
      <c r="AR172" s="67">
        <f t="shared" si="41"/>
        <v>1609040100</v>
      </c>
      <c r="AS172" s="67"/>
      <c r="AT172" s="67"/>
      <c r="AU172" s="67"/>
      <c r="AV172" s="2" t="s">
        <v>137</v>
      </c>
      <c r="AW172" s="1" t="s">
        <v>1180</v>
      </c>
      <c r="AX172" s="7">
        <v>1609040100</v>
      </c>
      <c r="AY172" s="2" t="s">
        <v>1119</v>
      </c>
    </row>
    <row r="173" spans="44:51">
      <c r="AR173" s="67">
        <f t="shared" si="41"/>
        <v>1609040101</v>
      </c>
      <c r="AS173" s="67"/>
      <c r="AT173" s="67"/>
      <c r="AU173" s="67"/>
      <c r="AV173" s="2" t="s">
        <v>137</v>
      </c>
      <c r="AW173" s="1" t="s">
        <v>1177</v>
      </c>
      <c r="AX173" s="7">
        <v>1609040101</v>
      </c>
      <c r="AY173" s="2" t="s">
        <v>1119</v>
      </c>
    </row>
    <row r="174" spans="44:51">
      <c r="AR174" s="67">
        <f t="shared" si="41"/>
        <v>1609040102</v>
      </c>
      <c r="AS174" s="67"/>
      <c r="AT174" s="67"/>
      <c r="AU174" s="67"/>
      <c r="AV174" s="2" t="s">
        <v>137</v>
      </c>
      <c r="AW174" s="1" t="s">
        <v>1179</v>
      </c>
      <c r="AX174" s="7">
        <v>1609040102</v>
      </c>
      <c r="AY174" s="2" t="s">
        <v>1119</v>
      </c>
    </row>
    <row r="175" spans="44:51">
      <c r="AR175" s="67">
        <f t="shared" si="41"/>
        <v>1609040103</v>
      </c>
      <c r="AS175" s="67"/>
      <c r="AT175" s="67"/>
      <c r="AU175" s="67"/>
      <c r="AV175" s="2" t="s">
        <v>137</v>
      </c>
      <c r="AW175" s="1" t="s">
        <v>1196</v>
      </c>
      <c r="AX175" s="7">
        <v>1609040103</v>
      </c>
      <c r="AY175" s="2" t="s">
        <v>1119</v>
      </c>
    </row>
    <row r="176" spans="44:51">
      <c r="AR176" s="67">
        <f t="shared" si="41"/>
        <v>1609040104</v>
      </c>
      <c r="AS176" s="67"/>
      <c r="AT176" s="67"/>
      <c r="AU176" s="67"/>
      <c r="AV176" s="2" t="s">
        <v>137</v>
      </c>
      <c r="AW176" s="1" t="s">
        <v>1193</v>
      </c>
      <c r="AX176" s="7">
        <v>1609040104</v>
      </c>
      <c r="AY176" s="2" t="s">
        <v>1119</v>
      </c>
    </row>
    <row r="177" spans="44:51">
      <c r="AR177" s="67">
        <f t="shared" si="41"/>
        <v>1609050100</v>
      </c>
      <c r="AS177" s="67"/>
      <c r="AT177" s="67"/>
      <c r="AU177" s="67"/>
      <c r="AV177" s="2" t="s">
        <v>137</v>
      </c>
      <c r="AW177" s="1" t="s">
        <v>894</v>
      </c>
      <c r="AX177" s="7">
        <v>1609050100</v>
      </c>
      <c r="AY177" s="2" t="s">
        <v>1119</v>
      </c>
    </row>
    <row r="178" spans="44:51">
      <c r="AR178" s="67">
        <f t="shared" si="41"/>
        <v>1609050101</v>
      </c>
      <c r="AS178" s="67"/>
      <c r="AT178" s="67"/>
      <c r="AU178" s="67"/>
      <c r="AV178" s="2" t="s">
        <v>137</v>
      </c>
      <c r="AW178" s="1" t="s">
        <v>987</v>
      </c>
      <c r="AX178" s="7">
        <v>1609050101</v>
      </c>
      <c r="AY178" s="2" t="s">
        <v>1119</v>
      </c>
    </row>
    <row r="179" spans="44:51">
      <c r="AR179" s="67">
        <f t="shared" si="41"/>
        <v>1609050102</v>
      </c>
      <c r="AS179" s="67"/>
      <c r="AT179" s="67"/>
      <c r="AU179" s="67"/>
      <c r="AV179" s="2" t="s">
        <v>137</v>
      </c>
      <c r="AW179" s="1" t="s">
        <v>1184</v>
      </c>
      <c r="AX179" s="7">
        <v>1609050102</v>
      </c>
      <c r="AY179" s="2" t="s">
        <v>1119</v>
      </c>
    </row>
    <row r="180" spans="44:51">
      <c r="AR180" s="67">
        <f t="shared" si="41"/>
        <v>1609050103</v>
      </c>
      <c r="AS180" s="67"/>
      <c r="AT180" s="67"/>
      <c r="AU180" s="67"/>
      <c r="AV180" s="2" t="s">
        <v>137</v>
      </c>
      <c r="AW180" s="1" t="s">
        <v>1192</v>
      </c>
      <c r="AX180" s="7">
        <v>1609050103</v>
      </c>
      <c r="AY180" s="2" t="s">
        <v>1119</v>
      </c>
    </row>
    <row r="181" spans="44:51">
      <c r="AR181" s="67">
        <f t="shared" si="41"/>
        <v>1610010100</v>
      </c>
      <c r="AS181" s="67"/>
      <c r="AT181" s="67"/>
      <c r="AU181" s="67"/>
      <c r="AV181" s="2" t="s">
        <v>137</v>
      </c>
      <c r="AW181" s="1" t="s">
        <v>1142</v>
      </c>
      <c r="AX181" s="7">
        <v>1610010100</v>
      </c>
      <c r="AY181" s="2" t="s">
        <v>1121</v>
      </c>
    </row>
    <row r="182" spans="44:51">
      <c r="AR182" s="67">
        <f t="shared" si="41"/>
        <v>1610010101</v>
      </c>
      <c r="AS182" s="67"/>
      <c r="AT182" s="67"/>
      <c r="AU182" s="67"/>
      <c r="AV182" s="2" t="s">
        <v>137</v>
      </c>
      <c r="AW182" s="1" t="s">
        <v>148</v>
      </c>
      <c r="AX182" s="7">
        <v>1610010101</v>
      </c>
      <c r="AY182" s="2" t="s">
        <v>1121</v>
      </c>
    </row>
    <row r="183" spans="44:51">
      <c r="AR183" s="67">
        <f t="shared" si="41"/>
        <v>1610010102</v>
      </c>
      <c r="AS183" s="67"/>
      <c r="AT183" s="67"/>
      <c r="AU183" s="67"/>
      <c r="AV183" s="2" t="s">
        <v>137</v>
      </c>
      <c r="AW183" s="1" t="s">
        <v>1143</v>
      </c>
      <c r="AX183" s="7">
        <v>1610010102</v>
      </c>
      <c r="AY183" s="2" t="s">
        <v>1121</v>
      </c>
    </row>
    <row r="184" spans="44:51">
      <c r="AR184" s="67">
        <f t="shared" si="41"/>
        <v>1610010103</v>
      </c>
      <c r="AS184" s="67"/>
      <c r="AT184" s="67"/>
      <c r="AU184" s="67"/>
      <c r="AV184" s="2" t="s">
        <v>137</v>
      </c>
      <c r="AW184" s="1" t="s">
        <v>1144</v>
      </c>
      <c r="AX184" s="7">
        <v>1610010103</v>
      </c>
      <c r="AY184" s="2" t="s">
        <v>1121</v>
      </c>
    </row>
    <row r="185" spans="44:51">
      <c r="AR185" s="67">
        <f t="shared" si="41"/>
        <v>1610010104</v>
      </c>
      <c r="AS185" s="67"/>
      <c r="AT185" s="67"/>
      <c r="AU185" s="67"/>
      <c r="AV185" s="2" t="s">
        <v>137</v>
      </c>
      <c r="AW185" s="1" t="s">
        <v>1145</v>
      </c>
      <c r="AX185" s="7">
        <v>1610010104</v>
      </c>
      <c r="AY185" s="2" t="s">
        <v>1121</v>
      </c>
    </row>
    <row r="186" spans="44:51">
      <c r="AR186" s="67">
        <f t="shared" si="41"/>
        <v>1610010105</v>
      </c>
      <c r="AS186" s="67"/>
      <c r="AT186" s="67"/>
      <c r="AU186" s="67"/>
      <c r="AV186" s="2" t="s">
        <v>137</v>
      </c>
      <c r="AW186" s="1" t="s">
        <v>329</v>
      </c>
      <c r="AX186" s="7">
        <v>1610010105</v>
      </c>
      <c r="AY186" s="2" t="s">
        <v>1121</v>
      </c>
    </row>
    <row r="187" spans="44:51">
      <c r="AR187" s="67">
        <f t="shared" si="41"/>
        <v>1610010106</v>
      </c>
      <c r="AS187" s="67"/>
      <c r="AT187" s="67"/>
      <c r="AU187" s="67"/>
      <c r="AV187" s="2" t="s">
        <v>137</v>
      </c>
      <c r="AW187" s="1" t="s">
        <v>1146</v>
      </c>
      <c r="AX187" s="7">
        <v>1610010106</v>
      </c>
      <c r="AY187" s="2" t="s">
        <v>1121</v>
      </c>
    </row>
    <row r="188" spans="44:51">
      <c r="AR188" s="67">
        <f t="shared" si="41"/>
        <v>1610020100</v>
      </c>
      <c r="AS188" s="67"/>
      <c r="AT188" s="67"/>
      <c r="AU188" s="67"/>
      <c r="AV188" s="2" t="s">
        <v>137</v>
      </c>
      <c r="AW188" s="1" t="s">
        <v>1147</v>
      </c>
      <c r="AX188" s="7">
        <v>1610020100</v>
      </c>
      <c r="AY188" s="2" t="s">
        <v>1121</v>
      </c>
    </row>
    <row r="189" spans="44:51">
      <c r="AR189" s="67">
        <f t="shared" si="41"/>
        <v>1610020101</v>
      </c>
      <c r="AS189" s="67"/>
      <c r="AT189" s="67"/>
      <c r="AU189" s="67"/>
      <c r="AV189" s="2" t="s">
        <v>137</v>
      </c>
      <c r="AW189" s="1" t="s">
        <v>1148</v>
      </c>
      <c r="AX189" s="7">
        <v>1610020101</v>
      </c>
      <c r="AY189" s="2" t="s">
        <v>1121</v>
      </c>
    </row>
    <row r="190" spans="44:51">
      <c r="AR190" s="67">
        <f t="shared" si="41"/>
        <v>1610020102</v>
      </c>
      <c r="AS190" s="67"/>
      <c r="AT190" s="67"/>
      <c r="AU190" s="67"/>
      <c r="AV190" s="2" t="s">
        <v>137</v>
      </c>
      <c r="AW190" s="1" t="s">
        <v>1114</v>
      </c>
      <c r="AX190" s="7">
        <v>1610020102</v>
      </c>
      <c r="AY190" s="2" t="s">
        <v>1121</v>
      </c>
    </row>
    <row r="191" spans="44:51">
      <c r="AR191" s="67">
        <f t="shared" si="41"/>
        <v>1610020103</v>
      </c>
      <c r="AS191" s="67"/>
      <c r="AT191" s="67"/>
      <c r="AU191" s="67"/>
      <c r="AV191" s="2" t="s">
        <v>137</v>
      </c>
      <c r="AW191" s="1" t="s">
        <v>1115</v>
      </c>
      <c r="AX191" s="7">
        <v>1610020103</v>
      </c>
      <c r="AY191" s="2" t="s">
        <v>1121</v>
      </c>
    </row>
    <row r="192" spans="44:51">
      <c r="AR192" s="67">
        <f t="shared" si="41"/>
        <v>1610020104</v>
      </c>
      <c r="AS192" s="67"/>
      <c r="AT192" s="67"/>
      <c r="AU192" s="67"/>
      <c r="AV192" s="2" t="s">
        <v>137</v>
      </c>
      <c r="AW192" s="1" t="s">
        <v>149</v>
      </c>
      <c r="AX192" s="7">
        <v>1610020104</v>
      </c>
      <c r="AY192" s="2" t="s">
        <v>1121</v>
      </c>
    </row>
    <row r="193" spans="44:51">
      <c r="AR193" s="67">
        <f t="shared" si="41"/>
        <v>1610020105</v>
      </c>
      <c r="AS193" s="67"/>
      <c r="AT193" s="67"/>
      <c r="AU193" s="67"/>
      <c r="AV193" s="2" t="s">
        <v>137</v>
      </c>
      <c r="AW193" s="1" t="s">
        <v>1149</v>
      </c>
      <c r="AX193" s="7">
        <v>1610020105</v>
      </c>
      <c r="AY193" s="2" t="s">
        <v>1121</v>
      </c>
    </row>
    <row r="194" spans="44:51">
      <c r="AR194" s="67">
        <f t="shared" si="41"/>
        <v>1610030100</v>
      </c>
      <c r="AS194" s="67"/>
      <c r="AT194" s="67"/>
      <c r="AU194" s="67"/>
      <c r="AV194" s="2" t="s">
        <v>137</v>
      </c>
      <c r="AW194" s="1" t="s">
        <v>890</v>
      </c>
      <c r="AX194" s="7">
        <v>1610030100</v>
      </c>
      <c r="AY194" s="2" t="s">
        <v>1121</v>
      </c>
    </row>
    <row r="195" spans="44:51">
      <c r="AR195" s="67">
        <f t="shared" si="41"/>
        <v>1610030101</v>
      </c>
      <c r="AS195" s="67"/>
      <c r="AT195" s="67"/>
      <c r="AU195" s="67"/>
      <c r="AV195" s="2" t="s">
        <v>137</v>
      </c>
      <c r="AW195" s="1" t="s">
        <v>150</v>
      </c>
      <c r="AX195" s="7">
        <v>1610030101</v>
      </c>
      <c r="AY195" s="2" t="s">
        <v>1121</v>
      </c>
    </row>
    <row r="196" spans="44:51">
      <c r="AR196" s="67">
        <f t="shared" si="41"/>
        <v>1610030102</v>
      </c>
      <c r="AS196" s="67"/>
      <c r="AT196" s="67"/>
      <c r="AU196" s="67"/>
      <c r="AV196" s="2" t="s">
        <v>137</v>
      </c>
      <c r="AW196" s="1" t="s">
        <v>151</v>
      </c>
      <c r="AX196" s="7">
        <v>1610030102</v>
      </c>
      <c r="AY196" s="2" t="s">
        <v>1121</v>
      </c>
    </row>
    <row r="197" spans="44:51">
      <c r="AR197" s="67">
        <f t="shared" si="41"/>
        <v>1610030103</v>
      </c>
      <c r="AS197" s="67"/>
      <c r="AT197" s="67"/>
      <c r="AU197" s="67"/>
      <c r="AV197" s="2" t="s">
        <v>137</v>
      </c>
      <c r="AW197" s="1" t="s">
        <v>1150</v>
      </c>
      <c r="AX197" s="7">
        <v>1610030103</v>
      </c>
      <c r="AY197" s="2" t="s">
        <v>1121</v>
      </c>
    </row>
    <row r="198" spans="44:51">
      <c r="AR198" s="67">
        <f t="shared" si="41"/>
        <v>1610030104</v>
      </c>
      <c r="AS198" s="67"/>
      <c r="AT198" s="67"/>
      <c r="AU198" s="67"/>
      <c r="AV198" s="2" t="s">
        <v>137</v>
      </c>
      <c r="AW198" s="1" t="s">
        <v>1151</v>
      </c>
      <c r="AX198" s="7">
        <v>1610030104</v>
      </c>
      <c r="AY198" s="2" t="s">
        <v>1121</v>
      </c>
    </row>
    <row r="199" spans="44:51">
      <c r="AR199" s="67">
        <f t="shared" ref="AR199:AR262" si="42">$AX199</f>
        <v>1610030105</v>
      </c>
      <c r="AS199" s="67"/>
      <c r="AT199" s="67"/>
      <c r="AU199" s="67"/>
      <c r="AV199" s="2" t="s">
        <v>137</v>
      </c>
      <c r="AW199" s="1" t="s">
        <v>152</v>
      </c>
      <c r="AX199" s="7">
        <v>1610030105</v>
      </c>
      <c r="AY199" s="2" t="s">
        <v>1121</v>
      </c>
    </row>
    <row r="200" spans="44:51">
      <c r="AR200" s="67">
        <f t="shared" si="42"/>
        <v>1610030106</v>
      </c>
      <c r="AS200" s="67"/>
      <c r="AT200" s="67"/>
      <c r="AU200" s="67"/>
      <c r="AV200" s="2" t="s">
        <v>137</v>
      </c>
      <c r="AW200" s="1" t="s">
        <v>153</v>
      </c>
      <c r="AX200" s="7">
        <v>1610030106</v>
      </c>
      <c r="AY200" s="2" t="s">
        <v>1121</v>
      </c>
    </row>
    <row r="201" spans="44:51">
      <c r="AR201" s="67">
        <f t="shared" si="42"/>
        <v>1610030107</v>
      </c>
      <c r="AS201" s="67"/>
      <c r="AT201" s="67"/>
      <c r="AU201" s="67"/>
      <c r="AV201" s="2" t="s">
        <v>137</v>
      </c>
      <c r="AW201" s="1" t="s">
        <v>1152</v>
      </c>
      <c r="AX201" s="7">
        <v>1610030107</v>
      </c>
      <c r="AY201" s="2" t="s">
        <v>1121</v>
      </c>
    </row>
    <row r="202" spans="44:51">
      <c r="AR202" s="67">
        <f t="shared" si="42"/>
        <v>1610040100</v>
      </c>
      <c r="AS202" s="67"/>
      <c r="AT202" s="67"/>
      <c r="AU202" s="67"/>
      <c r="AV202" s="2" t="s">
        <v>137</v>
      </c>
      <c r="AW202" s="1" t="s">
        <v>1153</v>
      </c>
      <c r="AX202" s="7">
        <v>1610040100</v>
      </c>
      <c r="AY202" s="2" t="s">
        <v>1121</v>
      </c>
    </row>
    <row r="203" spans="44:51">
      <c r="AR203" s="67">
        <f t="shared" si="42"/>
        <v>1610040101</v>
      </c>
      <c r="AS203" s="67"/>
      <c r="AT203" s="67"/>
      <c r="AU203" s="67"/>
      <c r="AV203" s="2" t="s">
        <v>137</v>
      </c>
      <c r="AW203" s="1" t="s">
        <v>154</v>
      </c>
      <c r="AX203" s="7">
        <v>1610040101</v>
      </c>
      <c r="AY203" s="2" t="s">
        <v>1121</v>
      </c>
    </row>
    <row r="204" spans="44:51">
      <c r="AR204" s="67">
        <f t="shared" si="42"/>
        <v>1610040102</v>
      </c>
      <c r="AS204" s="67"/>
      <c r="AT204" s="67"/>
      <c r="AU204" s="67"/>
      <c r="AV204" s="2" t="s">
        <v>137</v>
      </c>
      <c r="AW204" s="1" t="s">
        <v>155</v>
      </c>
      <c r="AX204" s="7">
        <v>1610040102</v>
      </c>
      <c r="AY204" s="2" t="s">
        <v>1121</v>
      </c>
    </row>
    <row r="205" spans="44:51">
      <c r="AR205" s="67">
        <f t="shared" si="42"/>
        <v>1610040103</v>
      </c>
      <c r="AS205" s="67"/>
      <c r="AT205" s="67"/>
      <c r="AU205" s="67"/>
      <c r="AV205" s="2" t="s">
        <v>137</v>
      </c>
      <c r="AW205" s="1" t="s">
        <v>330</v>
      </c>
      <c r="AX205" s="7">
        <v>1610040103</v>
      </c>
      <c r="AY205" s="2" t="s">
        <v>1121</v>
      </c>
    </row>
    <row r="206" spans="44:51">
      <c r="AR206" s="67">
        <f t="shared" si="42"/>
        <v>1610040104</v>
      </c>
      <c r="AS206" s="67"/>
      <c r="AT206" s="67"/>
      <c r="AU206" s="67"/>
      <c r="AV206" s="2" t="s">
        <v>137</v>
      </c>
      <c r="AW206" s="1" t="s">
        <v>1154</v>
      </c>
      <c r="AX206" s="7">
        <v>1610040104</v>
      </c>
      <c r="AY206" s="2" t="s">
        <v>1121</v>
      </c>
    </row>
    <row r="207" spans="44:51">
      <c r="AR207" s="67">
        <f t="shared" si="42"/>
        <v>1610040105</v>
      </c>
      <c r="AS207" s="67"/>
      <c r="AT207" s="67"/>
      <c r="AU207" s="67"/>
      <c r="AV207" s="2" t="s">
        <v>137</v>
      </c>
      <c r="AW207" s="1" t="s">
        <v>156</v>
      </c>
      <c r="AX207" s="7">
        <v>1610040105</v>
      </c>
      <c r="AY207" s="2" t="s">
        <v>1121</v>
      </c>
    </row>
    <row r="208" spans="44:51">
      <c r="AR208" s="67">
        <f t="shared" si="42"/>
        <v>1610040106</v>
      </c>
      <c r="AS208" s="67"/>
      <c r="AT208" s="67"/>
      <c r="AU208" s="67"/>
      <c r="AV208" s="2" t="s">
        <v>137</v>
      </c>
      <c r="AW208" s="1" t="s">
        <v>1155</v>
      </c>
      <c r="AX208" s="7">
        <v>1610040106</v>
      </c>
      <c r="AY208" s="2" t="s">
        <v>1121</v>
      </c>
    </row>
    <row r="209" spans="44:51">
      <c r="AR209" s="67">
        <f t="shared" si="42"/>
        <v>1610050100</v>
      </c>
      <c r="AS209" s="67"/>
      <c r="AT209" s="67"/>
      <c r="AU209" s="67"/>
      <c r="AV209" s="2" t="s">
        <v>137</v>
      </c>
      <c r="AW209" s="1" t="s">
        <v>1156</v>
      </c>
      <c r="AX209" s="7">
        <v>1610050100</v>
      </c>
      <c r="AY209" s="2" t="s">
        <v>1121</v>
      </c>
    </row>
    <row r="210" spans="44:51">
      <c r="AR210" s="67">
        <f t="shared" si="42"/>
        <v>1610050101</v>
      </c>
      <c r="AS210" s="67"/>
      <c r="AT210" s="67"/>
      <c r="AU210" s="67"/>
      <c r="AV210" s="2" t="s">
        <v>137</v>
      </c>
      <c r="AW210" s="1" t="s">
        <v>157</v>
      </c>
      <c r="AX210" s="7">
        <v>1610050101</v>
      </c>
      <c r="AY210" s="2" t="s">
        <v>1121</v>
      </c>
    </row>
    <row r="211" spans="44:51">
      <c r="AR211" s="67">
        <f t="shared" si="42"/>
        <v>1610050102</v>
      </c>
      <c r="AS211" s="67"/>
      <c r="AT211" s="67"/>
      <c r="AU211" s="67"/>
      <c r="AV211" s="2" t="s">
        <v>137</v>
      </c>
      <c r="AW211" s="1" t="s">
        <v>158</v>
      </c>
      <c r="AX211" s="7">
        <v>1610050102</v>
      </c>
      <c r="AY211" s="2" t="s">
        <v>1121</v>
      </c>
    </row>
    <row r="212" spans="44:51">
      <c r="AR212" s="67">
        <f t="shared" si="42"/>
        <v>1610050103</v>
      </c>
      <c r="AS212" s="67"/>
      <c r="AT212" s="67"/>
      <c r="AU212" s="67"/>
      <c r="AV212" s="2" t="s">
        <v>137</v>
      </c>
      <c r="AW212" s="1" t="s">
        <v>159</v>
      </c>
      <c r="AX212" s="7">
        <v>1610050103</v>
      </c>
      <c r="AY212" s="2" t="s">
        <v>1121</v>
      </c>
    </row>
    <row r="213" spans="44:51">
      <c r="AR213" s="67">
        <f t="shared" si="42"/>
        <v>1610050104</v>
      </c>
      <c r="AS213" s="67"/>
      <c r="AT213" s="67"/>
      <c r="AU213" s="67"/>
      <c r="AV213" s="2" t="s">
        <v>137</v>
      </c>
      <c r="AW213" s="1" t="s">
        <v>160</v>
      </c>
      <c r="AX213" s="7">
        <v>1610050104</v>
      </c>
      <c r="AY213" s="2" t="s">
        <v>1121</v>
      </c>
    </row>
    <row r="214" spans="44:51">
      <c r="AR214" s="67">
        <f t="shared" si="42"/>
        <v>1610050105</v>
      </c>
      <c r="AS214" s="67"/>
      <c r="AT214" s="67"/>
      <c r="AU214" s="67"/>
      <c r="AV214" s="2" t="s">
        <v>137</v>
      </c>
      <c r="AW214" s="1" t="s">
        <v>1157</v>
      </c>
      <c r="AX214" s="7">
        <v>1610050105</v>
      </c>
      <c r="AY214" s="2" t="s">
        <v>1121</v>
      </c>
    </row>
    <row r="215" spans="44:51">
      <c r="AR215" s="67">
        <f t="shared" si="42"/>
        <v>1611010100</v>
      </c>
      <c r="AS215" s="67"/>
      <c r="AT215" s="67"/>
      <c r="AU215" s="67"/>
      <c r="AV215" s="2" t="s">
        <v>137</v>
      </c>
      <c r="AW215" s="1" t="s">
        <v>887</v>
      </c>
      <c r="AX215" s="7">
        <v>1611010100</v>
      </c>
      <c r="AY215" s="2" t="s">
        <v>1124</v>
      </c>
    </row>
    <row r="216" spans="44:51">
      <c r="AR216" s="67">
        <f t="shared" si="42"/>
        <v>1611010101</v>
      </c>
      <c r="AS216" s="67"/>
      <c r="AT216" s="67"/>
      <c r="AU216" s="67"/>
      <c r="AV216" s="2" t="s">
        <v>137</v>
      </c>
      <c r="AW216" s="1" t="s">
        <v>138</v>
      </c>
      <c r="AX216" s="7">
        <v>1611010101</v>
      </c>
      <c r="AY216" s="2" t="s">
        <v>1124</v>
      </c>
    </row>
    <row r="217" spans="44:51">
      <c r="AR217" s="67">
        <f t="shared" si="42"/>
        <v>1611010102</v>
      </c>
      <c r="AS217" s="67"/>
      <c r="AT217" s="67"/>
      <c r="AU217" s="67"/>
      <c r="AV217" s="2" t="s">
        <v>137</v>
      </c>
      <c r="AW217" s="1" t="s">
        <v>139</v>
      </c>
      <c r="AX217" s="7">
        <v>1611010102</v>
      </c>
      <c r="AY217" s="2" t="s">
        <v>1124</v>
      </c>
    </row>
    <row r="218" spans="44:51">
      <c r="AR218" s="67">
        <f t="shared" si="42"/>
        <v>1611010103</v>
      </c>
      <c r="AS218" s="67"/>
      <c r="AT218" s="67"/>
      <c r="AU218" s="67"/>
      <c r="AV218" s="2" t="s">
        <v>137</v>
      </c>
      <c r="AW218" s="1" t="s">
        <v>140</v>
      </c>
      <c r="AX218" s="7">
        <v>1611010103</v>
      </c>
      <c r="AY218" s="2" t="s">
        <v>1124</v>
      </c>
    </row>
    <row r="219" spans="44:51">
      <c r="AR219" s="67">
        <f t="shared" si="42"/>
        <v>1611010104</v>
      </c>
      <c r="AS219" s="67"/>
      <c r="AT219" s="67"/>
      <c r="AU219" s="67"/>
      <c r="AV219" s="2" t="s">
        <v>137</v>
      </c>
      <c r="AW219" s="1" t="s">
        <v>1197</v>
      </c>
      <c r="AX219" s="7">
        <v>1611010104</v>
      </c>
      <c r="AY219" s="2" t="s">
        <v>1124</v>
      </c>
    </row>
    <row r="220" spans="44:51">
      <c r="AR220" s="67">
        <f t="shared" si="42"/>
        <v>1611020100</v>
      </c>
      <c r="AS220" s="67"/>
      <c r="AT220" s="67"/>
      <c r="AU220" s="67"/>
      <c r="AV220" s="2" t="s">
        <v>137</v>
      </c>
      <c r="AW220" s="1" t="s">
        <v>1198</v>
      </c>
      <c r="AX220" s="7">
        <v>1611020100</v>
      </c>
      <c r="AY220" s="2" t="s">
        <v>1124</v>
      </c>
    </row>
    <row r="221" spans="44:51">
      <c r="AR221" s="67">
        <f t="shared" si="42"/>
        <v>1611020101</v>
      </c>
      <c r="AS221" s="67"/>
      <c r="AT221" s="67"/>
      <c r="AU221" s="67"/>
      <c r="AV221" s="2" t="s">
        <v>137</v>
      </c>
      <c r="AW221" s="1" t="s">
        <v>1199</v>
      </c>
      <c r="AX221" s="7">
        <v>1611020101</v>
      </c>
      <c r="AY221" s="2" t="s">
        <v>1124</v>
      </c>
    </row>
    <row r="222" spans="44:51">
      <c r="AR222" s="67">
        <f t="shared" si="42"/>
        <v>1611020102</v>
      </c>
      <c r="AS222" s="67"/>
      <c r="AT222" s="67"/>
      <c r="AU222" s="67"/>
      <c r="AV222" s="2" t="s">
        <v>137</v>
      </c>
      <c r="AW222" s="1" t="s">
        <v>1200</v>
      </c>
      <c r="AX222" s="7">
        <v>1611020102</v>
      </c>
      <c r="AY222" s="2" t="s">
        <v>1124</v>
      </c>
    </row>
    <row r="223" spans="44:51">
      <c r="AR223" s="67">
        <f t="shared" si="42"/>
        <v>1611020103</v>
      </c>
      <c r="AS223" s="67"/>
      <c r="AT223" s="67"/>
      <c r="AU223" s="67"/>
      <c r="AV223" s="2" t="s">
        <v>137</v>
      </c>
      <c r="AW223" s="1" t="s">
        <v>1201</v>
      </c>
      <c r="AX223" s="7">
        <v>1611020103</v>
      </c>
      <c r="AY223" s="2" t="s">
        <v>1124</v>
      </c>
    </row>
    <row r="224" spans="44:51">
      <c r="AR224" s="67">
        <f t="shared" si="42"/>
        <v>1611020104</v>
      </c>
      <c r="AS224" s="67"/>
      <c r="AT224" s="67"/>
      <c r="AU224" s="67"/>
      <c r="AV224" s="2" t="s">
        <v>137</v>
      </c>
      <c r="AW224" s="1" t="s">
        <v>1202</v>
      </c>
      <c r="AX224" s="7">
        <v>1611020104</v>
      </c>
      <c r="AY224" s="2" t="s">
        <v>1124</v>
      </c>
    </row>
    <row r="225" spans="44:51">
      <c r="AR225" s="67">
        <f t="shared" si="42"/>
        <v>1611030100</v>
      </c>
      <c r="AS225" s="67"/>
      <c r="AT225" s="67"/>
      <c r="AU225" s="67"/>
      <c r="AV225" s="2" t="s">
        <v>137</v>
      </c>
      <c r="AW225" s="1" t="s">
        <v>1203</v>
      </c>
      <c r="AX225" s="7">
        <v>1611030100</v>
      </c>
      <c r="AY225" s="2" t="s">
        <v>1124</v>
      </c>
    </row>
    <row r="226" spans="44:51">
      <c r="AR226" s="67">
        <f t="shared" si="42"/>
        <v>1611030101</v>
      </c>
      <c r="AS226" s="67"/>
      <c r="AT226" s="67"/>
      <c r="AU226" s="67"/>
      <c r="AV226" s="2" t="s">
        <v>137</v>
      </c>
      <c r="AW226" s="1" t="s">
        <v>1204</v>
      </c>
      <c r="AX226" s="7">
        <v>1611030101</v>
      </c>
      <c r="AY226" s="2" t="s">
        <v>1124</v>
      </c>
    </row>
    <row r="227" spans="44:51">
      <c r="AR227" s="67">
        <f t="shared" si="42"/>
        <v>1611030102</v>
      </c>
      <c r="AS227" s="67"/>
      <c r="AT227" s="67"/>
      <c r="AU227" s="67"/>
      <c r="AV227" s="2" t="s">
        <v>137</v>
      </c>
      <c r="AW227" s="1" t="s">
        <v>1205</v>
      </c>
      <c r="AX227" s="7">
        <v>1611030102</v>
      </c>
      <c r="AY227" s="2" t="s">
        <v>1124</v>
      </c>
    </row>
    <row r="228" spans="44:51">
      <c r="AR228" s="67">
        <f t="shared" si="42"/>
        <v>1611030103</v>
      </c>
      <c r="AS228" s="67"/>
      <c r="AT228" s="67"/>
      <c r="AU228" s="67"/>
      <c r="AV228" s="2" t="s">
        <v>137</v>
      </c>
      <c r="AW228" s="1" t="s">
        <v>141</v>
      </c>
      <c r="AX228" s="7">
        <v>1611030103</v>
      </c>
      <c r="AY228" s="2" t="s">
        <v>1124</v>
      </c>
    </row>
    <row r="229" spans="44:51">
      <c r="AR229" s="67">
        <f t="shared" si="42"/>
        <v>1611030104</v>
      </c>
      <c r="AS229" s="67"/>
      <c r="AT229" s="67"/>
      <c r="AU229" s="67"/>
      <c r="AV229" s="2" t="s">
        <v>137</v>
      </c>
      <c r="AW229" s="1" t="s">
        <v>1206</v>
      </c>
      <c r="AX229" s="7">
        <v>1611030104</v>
      </c>
      <c r="AY229" s="2" t="s">
        <v>1124</v>
      </c>
    </row>
    <row r="230" spans="44:51">
      <c r="AR230" s="67">
        <f t="shared" si="42"/>
        <v>1611030105</v>
      </c>
      <c r="AS230" s="67"/>
      <c r="AT230" s="67"/>
      <c r="AU230" s="67"/>
      <c r="AV230" s="2" t="s">
        <v>137</v>
      </c>
      <c r="AW230" s="1" t="s">
        <v>926</v>
      </c>
      <c r="AX230" s="7">
        <v>1611030105</v>
      </c>
      <c r="AY230" s="2" t="s">
        <v>1124</v>
      </c>
    </row>
    <row r="231" spans="44:51">
      <c r="AR231" s="67">
        <f t="shared" si="42"/>
        <v>1611030106</v>
      </c>
      <c r="AS231" s="67"/>
      <c r="AT231" s="67"/>
      <c r="AU231" s="67"/>
      <c r="AV231" s="2" t="s">
        <v>137</v>
      </c>
      <c r="AW231" s="1" t="s">
        <v>142</v>
      </c>
      <c r="AX231" s="7">
        <v>1611030106</v>
      </c>
      <c r="AY231" s="2" t="s">
        <v>1124</v>
      </c>
    </row>
    <row r="232" spans="44:51">
      <c r="AR232" s="67">
        <f t="shared" si="42"/>
        <v>1611030107</v>
      </c>
      <c r="AS232" s="67"/>
      <c r="AT232" s="67"/>
      <c r="AU232" s="67"/>
      <c r="AV232" s="2" t="s">
        <v>137</v>
      </c>
      <c r="AW232" s="1" t="s">
        <v>143</v>
      </c>
      <c r="AX232" s="7">
        <v>1611030107</v>
      </c>
      <c r="AY232" s="2" t="s">
        <v>1124</v>
      </c>
    </row>
    <row r="233" spans="44:51">
      <c r="AR233" s="67">
        <f t="shared" si="42"/>
        <v>1611030108</v>
      </c>
      <c r="AS233" s="67"/>
      <c r="AT233" s="67"/>
      <c r="AU233" s="67"/>
      <c r="AV233" s="2" t="s">
        <v>137</v>
      </c>
      <c r="AW233" s="1" t="s">
        <v>1207</v>
      </c>
      <c r="AX233" s="7">
        <v>1611030108</v>
      </c>
      <c r="AY233" s="2" t="s">
        <v>1124</v>
      </c>
    </row>
    <row r="234" spans="44:51">
      <c r="AR234" s="67">
        <f t="shared" si="42"/>
        <v>1611040100</v>
      </c>
      <c r="AS234" s="67"/>
      <c r="AT234" s="67"/>
      <c r="AU234" s="67"/>
      <c r="AV234" s="2" t="s">
        <v>137</v>
      </c>
      <c r="AW234" s="1" t="s">
        <v>888</v>
      </c>
      <c r="AX234" s="7">
        <v>1611040100</v>
      </c>
      <c r="AY234" s="2" t="s">
        <v>1124</v>
      </c>
    </row>
    <row r="235" spans="44:51">
      <c r="AR235" s="67">
        <f t="shared" si="42"/>
        <v>1611040101</v>
      </c>
      <c r="AS235" s="67"/>
      <c r="AT235" s="67"/>
      <c r="AU235" s="67"/>
      <c r="AV235" s="2" t="s">
        <v>137</v>
      </c>
      <c r="AW235" s="1" t="s">
        <v>144</v>
      </c>
      <c r="AX235" s="7">
        <v>1611040101</v>
      </c>
      <c r="AY235" s="2" t="s">
        <v>1124</v>
      </c>
    </row>
    <row r="236" spans="44:51">
      <c r="AR236" s="67">
        <f t="shared" si="42"/>
        <v>1611040102</v>
      </c>
      <c r="AS236" s="67"/>
      <c r="AT236" s="67"/>
      <c r="AU236" s="67"/>
      <c r="AV236" s="2" t="s">
        <v>137</v>
      </c>
      <c r="AW236" s="1" t="s">
        <v>145</v>
      </c>
      <c r="AX236" s="7">
        <v>1611040102</v>
      </c>
      <c r="AY236" s="2" t="s">
        <v>1124</v>
      </c>
    </row>
    <row r="237" spans="44:51">
      <c r="AR237" s="67">
        <f t="shared" si="42"/>
        <v>1611040103</v>
      </c>
      <c r="AS237" s="67"/>
      <c r="AT237" s="67"/>
      <c r="AU237" s="67"/>
      <c r="AV237" s="2" t="s">
        <v>137</v>
      </c>
      <c r="AW237" s="1" t="s">
        <v>1208</v>
      </c>
      <c r="AX237" s="7">
        <v>1611040103</v>
      </c>
      <c r="AY237" s="2" t="s">
        <v>1124</v>
      </c>
    </row>
    <row r="238" spans="44:51">
      <c r="AR238" s="67">
        <f t="shared" si="42"/>
        <v>1611050100</v>
      </c>
      <c r="AS238" s="67"/>
      <c r="AT238" s="67"/>
      <c r="AU238" s="67"/>
      <c r="AV238" s="2" t="s">
        <v>137</v>
      </c>
      <c r="AW238" s="1" t="s">
        <v>889</v>
      </c>
      <c r="AX238" s="7">
        <v>1611050100</v>
      </c>
      <c r="AY238" s="2" t="s">
        <v>1124</v>
      </c>
    </row>
    <row r="239" spans="44:51">
      <c r="AR239" s="67">
        <f t="shared" si="42"/>
        <v>1611050101</v>
      </c>
      <c r="AS239" s="67"/>
      <c r="AT239" s="67"/>
      <c r="AU239" s="67"/>
      <c r="AV239" s="2" t="s">
        <v>137</v>
      </c>
      <c r="AW239" s="1" t="s">
        <v>146</v>
      </c>
      <c r="AX239" s="7">
        <v>1611050101</v>
      </c>
      <c r="AY239" s="2" t="s">
        <v>1124</v>
      </c>
    </row>
    <row r="240" spans="44:51">
      <c r="AR240" s="67">
        <f t="shared" si="42"/>
        <v>1611050102</v>
      </c>
      <c r="AS240" s="67"/>
      <c r="AT240" s="67"/>
      <c r="AU240" s="67"/>
      <c r="AV240" s="2" t="s">
        <v>137</v>
      </c>
      <c r="AW240" s="1" t="s">
        <v>147</v>
      </c>
      <c r="AX240" s="7">
        <v>1611050102</v>
      </c>
      <c r="AY240" s="2" t="s">
        <v>1124</v>
      </c>
    </row>
    <row r="241" spans="44:51">
      <c r="AR241" s="67">
        <f t="shared" si="42"/>
        <v>1612010100</v>
      </c>
      <c r="AS241" s="67"/>
      <c r="AT241" s="67"/>
      <c r="AU241" s="67"/>
      <c r="AV241" s="2" t="s">
        <v>137</v>
      </c>
      <c r="AW241" s="1" t="s">
        <v>885</v>
      </c>
      <c r="AX241" s="7">
        <v>1612010100</v>
      </c>
      <c r="AY241" s="2" t="s">
        <v>1117</v>
      </c>
    </row>
    <row r="242" spans="44:51">
      <c r="AR242" s="67">
        <f t="shared" si="42"/>
        <v>1612010101</v>
      </c>
      <c r="AS242" s="67"/>
      <c r="AT242" s="67"/>
      <c r="AU242" s="67"/>
      <c r="AV242" s="2" t="s">
        <v>137</v>
      </c>
      <c r="AW242" s="1" t="s">
        <v>1159</v>
      </c>
      <c r="AX242" s="7">
        <v>1612010101</v>
      </c>
      <c r="AY242" s="2" t="s">
        <v>1117</v>
      </c>
    </row>
    <row r="243" spans="44:51">
      <c r="AR243" s="67">
        <f t="shared" si="42"/>
        <v>1612010102</v>
      </c>
      <c r="AS243" s="67"/>
      <c r="AT243" s="67"/>
      <c r="AU243" s="67"/>
      <c r="AV243" s="2" t="s">
        <v>137</v>
      </c>
      <c r="AW243" s="1" t="s">
        <v>1163</v>
      </c>
      <c r="AX243" s="7">
        <v>1612010102</v>
      </c>
      <c r="AY243" s="2" t="s">
        <v>1117</v>
      </c>
    </row>
    <row r="244" spans="44:51">
      <c r="AR244" s="67">
        <f t="shared" si="42"/>
        <v>1612010103</v>
      </c>
      <c r="AS244" s="67"/>
      <c r="AT244" s="67"/>
      <c r="AU244" s="67"/>
      <c r="AV244" s="2" t="s">
        <v>137</v>
      </c>
      <c r="AW244" s="1" t="s">
        <v>1164</v>
      </c>
      <c r="AX244" s="7">
        <v>1612010103</v>
      </c>
      <c r="AY244" s="2" t="s">
        <v>1117</v>
      </c>
    </row>
    <row r="245" spans="44:51">
      <c r="AR245" s="67">
        <f t="shared" si="42"/>
        <v>1612010104</v>
      </c>
      <c r="AS245" s="67"/>
      <c r="AT245" s="67"/>
      <c r="AU245" s="67"/>
      <c r="AV245" s="2" t="s">
        <v>137</v>
      </c>
      <c r="AW245" s="1" t="s">
        <v>1172</v>
      </c>
      <c r="AX245" s="7">
        <v>1612010104</v>
      </c>
      <c r="AY245" s="2" t="s">
        <v>1117</v>
      </c>
    </row>
    <row r="246" spans="44:51">
      <c r="AR246" s="67">
        <f t="shared" si="42"/>
        <v>1612010105</v>
      </c>
      <c r="AS246" s="67"/>
      <c r="AT246" s="67"/>
      <c r="AU246" s="67"/>
      <c r="AV246" s="2" t="s">
        <v>137</v>
      </c>
      <c r="AW246" s="1" t="s">
        <v>1168</v>
      </c>
      <c r="AX246" s="7">
        <v>1612010105</v>
      </c>
      <c r="AY246" s="2" t="s">
        <v>1117</v>
      </c>
    </row>
    <row r="247" spans="44:51">
      <c r="AR247" s="67">
        <f t="shared" si="42"/>
        <v>1612020100</v>
      </c>
      <c r="AS247" s="67"/>
      <c r="AT247" s="67"/>
      <c r="AU247" s="67"/>
      <c r="AV247" s="2" t="s">
        <v>137</v>
      </c>
      <c r="AW247" s="1" t="s">
        <v>1158</v>
      </c>
      <c r="AX247" s="7">
        <v>1612020100</v>
      </c>
      <c r="AY247" s="2" t="s">
        <v>1117</v>
      </c>
    </row>
    <row r="248" spans="44:51">
      <c r="AR248" s="67">
        <f t="shared" si="42"/>
        <v>1612020101</v>
      </c>
      <c r="AS248" s="67"/>
      <c r="AT248" s="67"/>
      <c r="AU248" s="67"/>
      <c r="AV248" s="2" t="s">
        <v>137</v>
      </c>
      <c r="AW248" s="1" t="s">
        <v>1176</v>
      </c>
      <c r="AX248" s="7">
        <v>1612020101</v>
      </c>
      <c r="AY248" s="2" t="s">
        <v>1117</v>
      </c>
    </row>
    <row r="249" spans="44:51">
      <c r="AR249" s="67">
        <f t="shared" si="42"/>
        <v>1612020102</v>
      </c>
      <c r="AS249" s="67"/>
      <c r="AT249" s="67"/>
      <c r="AU249" s="67"/>
      <c r="AV249" s="2" t="s">
        <v>137</v>
      </c>
      <c r="AW249" s="1" t="s">
        <v>1171</v>
      </c>
      <c r="AX249" s="7">
        <v>1612020102</v>
      </c>
      <c r="AY249" s="2" t="s">
        <v>1117</v>
      </c>
    </row>
    <row r="250" spans="44:51">
      <c r="AR250" s="67">
        <f t="shared" si="42"/>
        <v>1612020103</v>
      </c>
      <c r="AS250" s="67"/>
      <c r="AT250" s="67"/>
      <c r="AU250" s="67"/>
      <c r="AV250" s="2" t="s">
        <v>137</v>
      </c>
      <c r="AW250" s="1" t="s">
        <v>1170</v>
      </c>
      <c r="AX250" s="7">
        <v>1612020103</v>
      </c>
      <c r="AY250" s="2" t="s">
        <v>1117</v>
      </c>
    </row>
    <row r="251" spans="44:51">
      <c r="AR251" s="67">
        <f t="shared" si="42"/>
        <v>1612030100</v>
      </c>
      <c r="AS251" s="67"/>
      <c r="AT251" s="67"/>
      <c r="AU251" s="67"/>
      <c r="AV251" s="2" t="s">
        <v>137</v>
      </c>
      <c r="AW251" s="1" t="s">
        <v>1162</v>
      </c>
      <c r="AX251" s="7">
        <v>1612030100</v>
      </c>
      <c r="AY251" s="2" t="s">
        <v>1117</v>
      </c>
    </row>
    <row r="252" spans="44:51">
      <c r="AR252" s="67">
        <f t="shared" si="42"/>
        <v>1612030101</v>
      </c>
      <c r="AS252" s="67"/>
      <c r="AT252" s="67"/>
      <c r="AU252" s="67"/>
      <c r="AV252" s="2" t="s">
        <v>137</v>
      </c>
      <c r="AW252" s="1" t="s">
        <v>1175</v>
      </c>
      <c r="AX252" s="7">
        <v>1612030101</v>
      </c>
      <c r="AY252" s="2" t="s">
        <v>1117</v>
      </c>
    </row>
    <row r="253" spans="44:51">
      <c r="AR253" s="67">
        <f t="shared" si="42"/>
        <v>1612030102</v>
      </c>
      <c r="AS253" s="67"/>
      <c r="AT253" s="67"/>
      <c r="AU253" s="67"/>
      <c r="AV253" s="2" t="s">
        <v>137</v>
      </c>
      <c r="AW253" s="1" t="s">
        <v>1174</v>
      </c>
      <c r="AX253" s="7">
        <v>1612030102</v>
      </c>
      <c r="AY253" s="2" t="s">
        <v>1117</v>
      </c>
    </row>
    <row r="254" spans="44:51">
      <c r="AR254" s="67">
        <f t="shared" si="42"/>
        <v>1612030103</v>
      </c>
      <c r="AS254" s="67"/>
      <c r="AT254" s="67"/>
      <c r="AU254" s="67"/>
      <c r="AV254" s="2" t="s">
        <v>137</v>
      </c>
      <c r="AW254" s="1" t="s">
        <v>1166</v>
      </c>
      <c r="AX254" s="7">
        <v>1612030103</v>
      </c>
      <c r="AY254" s="2" t="s">
        <v>1117</v>
      </c>
    </row>
    <row r="255" spans="44:51">
      <c r="AR255" s="67">
        <f t="shared" si="42"/>
        <v>1612030104</v>
      </c>
      <c r="AS255" s="67"/>
      <c r="AT255" s="67"/>
      <c r="AU255" s="67"/>
      <c r="AV255" s="2" t="s">
        <v>137</v>
      </c>
      <c r="AW255" s="1" t="s">
        <v>1169</v>
      </c>
      <c r="AX255" s="7">
        <v>1612030104</v>
      </c>
      <c r="AY255" s="2" t="s">
        <v>1117</v>
      </c>
    </row>
    <row r="256" spans="44:51">
      <c r="AR256" s="67">
        <f t="shared" si="42"/>
        <v>1612040100</v>
      </c>
      <c r="AS256" s="67"/>
      <c r="AT256" s="67"/>
      <c r="AU256" s="67"/>
      <c r="AV256" s="2" t="s">
        <v>137</v>
      </c>
      <c r="AW256" s="1" t="s">
        <v>886</v>
      </c>
      <c r="AX256" s="7">
        <v>1612040100</v>
      </c>
      <c r="AY256" s="2" t="s">
        <v>1117</v>
      </c>
    </row>
    <row r="257" spans="44:51">
      <c r="AR257" s="67">
        <f t="shared" si="42"/>
        <v>1612040101</v>
      </c>
      <c r="AS257" s="67"/>
      <c r="AT257" s="67"/>
      <c r="AU257" s="67"/>
      <c r="AV257" s="2" t="s">
        <v>137</v>
      </c>
      <c r="AW257" s="1" t="s">
        <v>1160</v>
      </c>
      <c r="AX257" s="7">
        <v>1612040101</v>
      </c>
      <c r="AY257" s="2" t="s">
        <v>1117</v>
      </c>
    </row>
    <row r="258" spans="44:51">
      <c r="AR258" s="67">
        <f t="shared" si="42"/>
        <v>1612040102</v>
      </c>
      <c r="AS258" s="67"/>
      <c r="AT258" s="67"/>
      <c r="AU258" s="67"/>
      <c r="AV258" s="2" t="s">
        <v>137</v>
      </c>
      <c r="AW258" s="1" t="s">
        <v>133</v>
      </c>
      <c r="AX258" s="7">
        <v>1612040102</v>
      </c>
      <c r="AY258" s="2" t="s">
        <v>1117</v>
      </c>
    </row>
    <row r="259" spans="44:51">
      <c r="AR259" s="67">
        <f t="shared" si="42"/>
        <v>1612040103</v>
      </c>
      <c r="AS259" s="67"/>
      <c r="AT259" s="67"/>
      <c r="AU259" s="67"/>
      <c r="AV259" s="2" t="s">
        <v>137</v>
      </c>
      <c r="AW259" s="1" t="s">
        <v>1173</v>
      </c>
      <c r="AX259" s="7">
        <v>1612040103</v>
      </c>
      <c r="AY259" s="2" t="s">
        <v>1117</v>
      </c>
    </row>
    <row r="260" spans="44:51">
      <c r="AR260" s="67">
        <f t="shared" si="42"/>
        <v>1612040104</v>
      </c>
      <c r="AS260" s="67"/>
      <c r="AT260" s="67"/>
      <c r="AU260" s="67"/>
      <c r="AV260" s="2" t="s">
        <v>137</v>
      </c>
      <c r="AW260" s="1" t="s">
        <v>1167</v>
      </c>
      <c r="AX260" s="7">
        <v>1612040104</v>
      </c>
      <c r="AY260" s="2" t="s">
        <v>1117</v>
      </c>
    </row>
    <row r="261" spans="44:51">
      <c r="AR261" s="67">
        <f t="shared" si="42"/>
        <v>1612050100</v>
      </c>
      <c r="AS261" s="67"/>
      <c r="AT261" s="67"/>
      <c r="AU261" s="67"/>
      <c r="AV261" s="2" t="s">
        <v>137</v>
      </c>
      <c r="AW261" s="1" t="s">
        <v>1161</v>
      </c>
      <c r="AX261" s="7">
        <v>1612050100</v>
      </c>
      <c r="AY261" s="2" t="s">
        <v>1117</v>
      </c>
    </row>
    <row r="262" spans="44:51">
      <c r="AR262" s="67">
        <f t="shared" si="42"/>
        <v>1612050101</v>
      </c>
      <c r="AS262" s="67"/>
      <c r="AT262" s="67"/>
      <c r="AU262" s="67"/>
      <c r="AV262" s="2" t="s">
        <v>137</v>
      </c>
      <c r="AW262" s="1" t="s">
        <v>134</v>
      </c>
      <c r="AX262" s="7">
        <v>1612050101</v>
      </c>
      <c r="AY262" s="2" t="s">
        <v>1117</v>
      </c>
    </row>
    <row r="263" spans="44:51">
      <c r="AR263" s="67">
        <f t="shared" ref="AR263:AR326" si="43">$AX263</f>
        <v>1612050102</v>
      </c>
      <c r="AS263" s="67"/>
      <c r="AT263" s="67"/>
      <c r="AU263" s="67"/>
      <c r="AV263" s="2" t="s">
        <v>137</v>
      </c>
      <c r="AW263" s="1" t="s">
        <v>135</v>
      </c>
      <c r="AX263" s="7">
        <v>1612050102</v>
      </c>
      <c r="AY263" s="2" t="s">
        <v>1117</v>
      </c>
    </row>
    <row r="264" spans="44:51">
      <c r="AR264" s="67">
        <f t="shared" si="43"/>
        <v>1612050103</v>
      </c>
      <c r="AS264" s="67"/>
      <c r="AT264" s="67"/>
      <c r="AU264" s="67"/>
      <c r="AV264" s="2" t="s">
        <v>137</v>
      </c>
      <c r="AW264" s="1" t="s">
        <v>1165</v>
      </c>
      <c r="AX264" s="7">
        <v>1612050103</v>
      </c>
      <c r="AY264" s="2" t="s">
        <v>1117</v>
      </c>
    </row>
    <row r="265" spans="44:51">
      <c r="AR265" s="67">
        <f t="shared" si="43"/>
        <v>1612050104</v>
      </c>
      <c r="AS265" s="67"/>
      <c r="AT265" s="67"/>
      <c r="AU265" s="67"/>
      <c r="AV265" s="2" t="s">
        <v>137</v>
      </c>
      <c r="AW265" s="1" t="s">
        <v>136</v>
      </c>
      <c r="AX265" s="7">
        <v>1612050104</v>
      </c>
      <c r="AY265" s="2" t="s">
        <v>1117</v>
      </c>
    </row>
    <row r="266" spans="44:51">
      <c r="AR266" s="67">
        <f t="shared" si="43"/>
        <v>913010102</v>
      </c>
      <c r="AS266" s="67"/>
      <c r="AT266" s="67"/>
      <c r="AU266" s="67"/>
      <c r="AV266" s="2" t="s">
        <v>932</v>
      </c>
      <c r="AW266" s="1" t="s">
        <v>666</v>
      </c>
      <c r="AX266" s="7">
        <v>913010102</v>
      </c>
      <c r="AY266" s="2" t="s">
        <v>39</v>
      </c>
    </row>
    <row r="267" spans="44:51">
      <c r="AR267" s="67">
        <f t="shared" si="43"/>
        <v>913010103</v>
      </c>
      <c r="AS267" s="67"/>
      <c r="AT267" s="67"/>
      <c r="AU267" s="67"/>
      <c r="AV267" s="2" t="s">
        <v>932</v>
      </c>
      <c r="AW267" s="1" t="s">
        <v>667</v>
      </c>
      <c r="AX267" s="7">
        <v>913010103</v>
      </c>
      <c r="AY267" s="2" t="s">
        <v>39</v>
      </c>
    </row>
    <row r="268" spans="44:51">
      <c r="AR268" s="67">
        <f t="shared" si="43"/>
        <v>913010104</v>
      </c>
      <c r="AS268" s="67"/>
      <c r="AT268" s="67"/>
      <c r="AU268" s="67"/>
      <c r="AV268" s="2" t="s">
        <v>932</v>
      </c>
      <c r="AW268" s="1" t="s">
        <v>668</v>
      </c>
      <c r="AX268" s="7">
        <v>913010104</v>
      </c>
      <c r="AY268" s="2" t="s">
        <v>39</v>
      </c>
    </row>
    <row r="269" spans="44:51">
      <c r="AR269" s="67">
        <f t="shared" si="43"/>
        <v>913010106</v>
      </c>
      <c r="AS269" s="67"/>
      <c r="AT269" s="67"/>
      <c r="AU269" s="67"/>
      <c r="AV269" s="2" t="s">
        <v>932</v>
      </c>
      <c r="AW269" s="1" t="s">
        <v>669</v>
      </c>
      <c r="AX269" s="7">
        <v>913010106</v>
      </c>
      <c r="AY269" s="2" t="s">
        <v>39</v>
      </c>
    </row>
    <row r="270" spans="44:51">
      <c r="AR270" s="67">
        <f t="shared" si="43"/>
        <v>913010107</v>
      </c>
      <c r="AS270" s="67"/>
      <c r="AT270" s="67"/>
      <c r="AU270" s="67"/>
      <c r="AV270" s="2" t="s">
        <v>932</v>
      </c>
      <c r="AW270" s="1" t="s">
        <v>670</v>
      </c>
      <c r="AX270" s="7">
        <v>913010107</v>
      </c>
      <c r="AY270" s="2" t="s">
        <v>39</v>
      </c>
    </row>
    <row r="271" spans="44:51">
      <c r="AR271" s="67">
        <f t="shared" si="43"/>
        <v>913020201</v>
      </c>
      <c r="AS271" s="67"/>
      <c r="AT271" s="67"/>
      <c r="AU271" s="67"/>
      <c r="AV271" s="2" t="s">
        <v>932</v>
      </c>
      <c r="AW271" s="1" t="s">
        <v>671</v>
      </c>
      <c r="AX271" s="7">
        <v>913020201</v>
      </c>
      <c r="AY271" s="2" t="s">
        <v>39</v>
      </c>
    </row>
    <row r="272" spans="44:51">
      <c r="AR272" s="67">
        <f t="shared" si="43"/>
        <v>913020202</v>
      </c>
      <c r="AS272" s="67"/>
      <c r="AT272" s="67"/>
      <c r="AU272" s="67"/>
      <c r="AV272" s="2" t="s">
        <v>932</v>
      </c>
      <c r="AW272" s="1" t="s">
        <v>672</v>
      </c>
      <c r="AX272" s="7">
        <v>913020202</v>
      </c>
      <c r="AY272" s="2" t="s">
        <v>39</v>
      </c>
    </row>
    <row r="273" spans="44:51">
      <c r="AR273" s="67">
        <f t="shared" si="43"/>
        <v>913020203</v>
      </c>
      <c r="AS273" s="67"/>
      <c r="AT273" s="67"/>
      <c r="AU273" s="67"/>
      <c r="AV273" s="2" t="s">
        <v>932</v>
      </c>
      <c r="AW273" s="1" t="s">
        <v>673</v>
      </c>
      <c r="AX273" s="7">
        <v>913020203</v>
      </c>
      <c r="AY273" s="2" t="s">
        <v>39</v>
      </c>
    </row>
    <row r="274" spans="44:51">
      <c r="AR274" s="67">
        <f t="shared" si="43"/>
        <v>913020301</v>
      </c>
      <c r="AS274" s="67"/>
      <c r="AT274" s="67"/>
      <c r="AU274" s="67"/>
      <c r="AV274" s="2" t="s">
        <v>932</v>
      </c>
      <c r="AW274" s="1" t="s">
        <v>674</v>
      </c>
      <c r="AX274" s="7">
        <v>913020301</v>
      </c>
      <c r="AY274" s="2" t="s">
        <v>39</v>
      </c>
    </row>
    <row r="275" spans="44:51">
      <c r="AR275" s="67">
        <f t="shared" si="43"/>
        <v>913020302</v>
      </c>
      <c r="AS275" s="67"/>
      <c r="AT275" s="67"/>
      <c r="AU275" s="67"/>
      <c r="AV275" s="2" t="s">
        <v>932</v>
      </c>
      <c r="AW275" s="1" t="s">
        <v>675</v>
      </c>
      <c r="AX275" s="7">
        <v>913020302</v>
      </c>
      <c r="AY275" s="2" t="s">
        <v>39</v>
      </c>
    </row>
    <row r="276" spans="44:51">
      <c r="AR276" s="67">
        <f t="shared" si="43"/>
        <v>913020306</v>
      </c>
      <c r="AS276" s="67"/>
      <c r="AT276" s="67"/>
      <c r="AU276" s="67"/>
      <c r="AV276" s="2" t="s">
        <v>932</v>
      </c>
      <c r="AW276" s="1" t="s">
        <v>676</v>
      </c>
      <c r="AX276" s="7">
        <v>913020306</v>
      </c>
      <c r="AY276" s="2" t="s">
        <v>39</v>
      </c>
    </row>
    <row r="277" spans="44:51">
      <c r="AR277" s="67">
        <f t="shared" si="43"/>
        <v>913020312</v>
      </c>
      <c r="AS277" s="67"/>
      <c r="AT277" s="67"/>
      <c r="AU277" s="67"/>
      <c r="AV277" s="2" t="s">
        <v>932</v>
      </c>
      <c r="AW277" s="1" t="s">
        <v>677</v>
      </c>
      <c r="AX277" s="7">
        <v>913020312</v>
      </c>
      <c r="AY277" s="2" t="s">
        <v>39</v>
      </c>
    </row>
    <row r="278" spans="44:51">
      <c r="AR278" s="67">
        <f t="shared" si="43"/>
        <v>913020313</v>
      </c>
      <c r="AS278" s="67"/>
      <c r="AT278" s="67"/>
      <c r="AU278" s="67"/>
      <c r="AV278" s="2" t="s">
        <v>932</v>
      </c>
      <c r="AW278" s="1" t="s">
        <v>678</v>
      </c>
      <c r="AX278" s="7">
        <v>913020313</v>
      </c>
      <c r="AY278" s="2" t="s">
        <v>39</v>
      </c>
    </row>
    <row r="279" spans="44:51">
      <c r="AR279" s="67">
        <f t="shared" si="43"/>
        <v>913020401</v>
      </c>
      <c r="AS279" s="67"/>
      <c r="AT279" s="67"/>
      <c r="AU279" s="67"/>
      <c r="AV279" s="2" t="s">
        <v>932</v>
      </c>
      <c r="AW279" s="1" t="s">
        <v>679</v>
      </c>
      <c r="AX279" s="7">
        <v>913020401</v>
      </c>
      <c r="AY279" s="2" t="s">
        <v>39</v>
      </c>
    </row>
    <row r="280" spans="44:51">
      <c r="AR280" s="67">
        <f t="shared" si="43"/>
        <v>913020405</v>
      </c>
      <c r="AS280" s="67"/>
      <c r="AT280" s="67"/>
      <c r="AU280" s="67"/>
      <c r="AV280" s="2" t="s">
        <v>932</v>
      </c>
      <c r="AW280" s="1" t="s">
        <v>680</v>
      </c>
      <c r="AX280" s="7">
        <v>913020405</v>
      </c>
      <c r="AY280" s="2" t="s">
        <v>39</v>
      </c>
    </row>
    <row r="281" spans="44:51">
      <c r="AR281" s="67">
        <f t="shared" si="43"/>
        <v>913020406</v>
      </c>
      <c r="AS281" s="67"/>
      <c r="AT281" s="67"/>
      <c r="AU281" s="67"/>
      <c r="AV281" s="2" t="s">
        <v>932</v>
      </c>
      <c r="AW281" s="1" t="s">
        <v>681</v>
      </c>
      <c r="AX281" s="7">
        <v>913020406</v>
      </c>
      <c r="AY281" s="2" t="s">
        <v>39</v>
      </c>
    </row>
    <row r="282" spans="44:51">
      <c r="AR282" s="67">
        <f t="shared" si="43"/>
        <v>913020413</v>
      </c>
      <c r="AS282" s="67"/>
      <c r="AT282" s="67"/>
      <c r="AU282" s="67"/>
      <c r="AV282" s="2" t="s">
        <v>932</v>
      </c>
      <c r="AW282" s="1" t="s">
        <v>682</v>
      </c>
      <c r="AX282" s="7">
        <v>913020413</v>
      </c>
      <c r="AY282" s="2" t="s">
        <v>39</v>
      </c>
    </row>
    <row r="283" spans="44:51">
      <c r="AR283" s="67">
        <f t="shared" si="43"/>
        <v>913020414</v>
      </c>
      <c r="AS283" s="67"/>
      <c r="AT283" s="67"/>
      <c r="AU283" s="67"/>
      <c r="AV283" s="2" t="s">
        <v>932</v>
      </c>
      <c r="AW283" s="1" t="s">
        <v>683</v>
      </c>
      <c r="AX283" s="7">
        <v>913020414</v>
      </c>
      <c r="AY283" s="2" t="s">
        <v>39</v>
      </c>
    </row>
    <row r="284" spans="44:51">
      <c r="AR284" s="67">
        <f t="shared" si="43"/>
        <v>913020415</v>
      </c>
      <c r="AS284" s="67"/>
      <c r="AT284" s="67"/>
      <c r="AU284" s="67"/>
      <c r="AV284" s="2" t="s">
        <v>932</v>
      </c>
      <c r="AW284" s="1" t="s">
        <v>684</v>
      </c>
      <c r="AX284" s="7">
        <v>913020415</v>
      </c>
      <c r="AY284" s="2" t="s">
        <v>39</v>
      </c>
    </row>
    <row r="285" spans="44:51">
      <c r="AR285" s="67">
        <f t="shared" si="43"/>
        <v>913020423</v>
      </c>
      <c r="AS285" s="67"/>
      <c r="AT285" s="67"/>
      <c r="AU285" s="67"/>
      <c r="AV285" s="2" t="s">
        <v>932</v>
      </c>
      <c r="AW285" s="1" t="s">
        <v>685</v>
      </c>
      <c r="AX285" s="7">
        <v>913020423</v>
      </c>
      <c r="AY285" s="2" t="s">
        <v>39</v>
      </c>
    </row>
    <row r="286" spans="44:51">
      <c r="AR286" s="67">
        <f t="shared" si="43"/>
        <v>913020424</v>
      </c>
      <c r="AS286" s="67"/>
      <c r="AT286" s="67"/>
      <c r="AU286" s="67"/>
      <c r="AV286" s="2" t="s">
        <v>932</v>
      </c>
      <c r="AW286" s="1" t="s">
        <v>686</v>
      </c>
      <c r="AX286" s="7">
        <v>913020424</v>
      </c>
      <c r="AY286" s="2" t="s">
        <v>39</v>
      </c>
    </row>
    <row r="287" spans="44:51">
      <c r="AR287" s="67">
        <f t="shared" si="43"/>
        <v>913020425</v>
      </c>
      <c r="AS287" s="67"/>
      <c r="AT287" s="67"/>
      <c r="AU287" s="67"/>
      <c r="AV287" s="2" t="s">
        <v>932</v>
      </c>
      <c r="AW287" s="1" t="s">
        <v>687</v>
      </c>
      <c r="AX287" s="7">
        <v>913020425</v>
      </c>
      <c r="AY287" s="2" t="s">
        <v>39</v>
      </c>
    </row>
    <row r="288" spans="44:51">
      <c r="AR288" s="67">
        <f t="shared" si="43"/>
        <v>913020501</v>
      </c>
      <c r="AS288" s="67"/>
      <c r="AT288" s="67"/>
      <c r="AU288" s="67"/>
      <c r="AV288" s="2" t="s">
        <v>932</v>
      </c>
      <c r="AW288" s="1" t="s">
        <v>688</v>
      </c>
      <c r="AX288" s="7">
        <v>913020501</v>
      </c>
      <c r="AY288" s="2" t="s">
        <v>39</v>
      </c>
    </row>
    <row r="289" spans="44:51">
      <c r="AR289" s="67">
        <f t="shared" si="43"/>
        <v>913030101</v>
      </c>
      <c r="AS289" s="67"/>
      <c r="AT289" s="67"/>
      <c r="AU289" s="67"/>
      <c r="AV289" s="2" t="s">
        <v>932</v>
      </c>
      <c r="AW289" s="1" t="s">
        <v>689</v>
      </c>
      <c r="AX289" s="7">
        <v>913030101</v>
      </c>
      <c r="AY289" s="2" t="s">
        <v>39</v>
      </c>
    </row>
    <row r="290" spans="44:51">
      <c r="AR290" s="67">
        <f t="shared" si="43"/>
        <v>913030302</v>
      </c>
      <c r="AS290" s="67"/>
      <c r="AT290" s="67"/>
      <c r="AU290" s="67"/>
      <c r="AV290" s="2" t="s">
        <v>932</v>
      </c>
      <c r="AW290" s="1" t="s">
        <v>690</v>
      </c>
      <c r="AX290" s="7">
        <v>913030302</v>
      </c>
      <c r="AY290" s="2" t="s">
        <v>39</v>
      </c>
    </row>
    <row r="291" spans="44:51">
      <c r="AR291" s="67">
        <f t="shared" si="43"/>
        <v>913030304</v>
      </c>
      <c r="AS291" s="67"/>
      <c r="AT291" s="67"/>
      <c r="AU291" s="67"/>
      <c r="AV291" s="2" t="s">
        <v>932</v>
      </c>
      <c r="AW291" s="1" t="s">
        <v>691</v>
      </c>
      <c r="AX291" s="7">
        <v>913030304</v>
      </c>
      <c r="AY291" s="2" t="s">
        <v>39</v>
      </c>
    </row>
    <row r="292" spans="44:51">
      <c r="AR292" s="67">
        <f t="shared" si="43"/>
        <v>913030305</v>
      </c>
      <c r="AS292" s="67"/>
      <c r="AT292" s="67"/>
      <c r="AU292" s="67"/>
      <c r="AV292" s="2" t="s">
        <v>932</v>
      </c>
      <c r="AW292" s="1" t="s">
        <v>692</v>
      </c>
      <c r="AX292" s="7">
        <v>913030305</v>
      </c>
      <c r="AY292" s="2" t="s">
        <v>39</v>
      </c>
    </row>
    <row r="293" spans="44:51">
      <c r="AR293" s="67">
        <f t="shared" si="43"/>
        <v>913030501</v>
      </c>
      <c r="AS293" s="67"/>
      <c r="AT293" s="67"/>
      <c r="AU293" s="67"/>
      <c r="AV293" s="2" t="s">
        <v>932</v>
      </c>
      <c r="AW293" s="1" t="s">
        <v>693</v>
      </c>
      <c r="AX293" s="7">
        <v>913030501</v>
      </c>
      <c r="AY293" s="2" t="s">
        <v>39</v>
      </c>
    </row>
    <row r="294" spans="44:51">
      <c r="AR294" s="67">
        <f t="shared" si="43"/>
        <v>913030802</v>
      </c>
      <c r="AS294" s="67"/>
      <c r="AT294" s="67"/>
      <c r="AU294" s="67"/>
      <c r="AV294" s="2" t="s">
        <v>932</v>
      </c>
      <c r="AW294" s="1" t="s">
        <v>694</v>
      </c>
      <c r="AX294" s="7">
        <v>913030802</v>
      </c>
      <c r="AY294" s="2" t="s">
        <v>39</v>
      </c>
    </row>
    <row r="295" spans="44:51">
      <c r="AR295" s="67">
        <f t="shared" si="43"/>
        <v>913030803</v>
      </c>
      <c r="AS295" s="67"/>
      <c r="AT295" s="67"/>
      <c r="AU295" s="67"/>
      <c r="AV295" s="2" t="s">
        <v>932</v>
      </c>
      <c r="AW295" s="1" t="s">
        <v>695</v>
      </c>
      <c r="AX295" s="7">
        <v>913030803</v>
      </c>
      <c r="AY295" s="2" t="s">
        <v>39</v>
      </c>
    </row>
    <row r="296" spans="44:51">
      <c r="AR296" s="67">
        <f t="shared" si="43"/>
        <v>913030804</v>
      </c>
      <c r="AS296" s="67"/>
      <c r="AT296" s="67"/>
      <c r="AU296" s="67"/>
      <c r="AV296" s="2" t="s">
        <v>932</v>
      </c>
      <c r="AW296" s="1" t="s">
        <v>696</v>
      </c>
      <c r="AX296" s="7">
        <v>913030804</v>
      </c>
      <c r="AY296" s="2" t="s">
        <v>39</v>
      </c>
    </row>
    <row r="297" spans="44:51">
      <c r="AR297" s="67">
        <f t="shared" si="43"/>
        <v>913030805</v>
      </c>
      <c r="AS297" s="67"/>
      <c r="AT297" s="67"/>
      <c r="AU297" s="67"/>
      <c r="AV297" s="2" t="s">
        <v>932</v>
      </c>
      <c r="AW297" s="1" t="s">
        <v>697</v>
      </c>
      <c r="AX297" s="7">
        <v>913030805</v>
      </c>
      <c r="AY297" s="2" t="s">
        <v>39</v>
      </c>
    </row>
    <row r="298" spans="44:51">
      <c r="AR298" s="67">
        <f t="shared" si="43"/>
        <v>913030806</v>
      </c>
      <c r="AS298" s="67"/>
      <c r="AT298" s="67"/>
      <c r="AU298" s="67"/>
      <c r="AV298" s="2" t="s">
        <v>932</v>
      </c>
      <c r="AW298" s="1" t="s">
        <v>698</v>
      </c>
      <c r="AX298" s="7">
        <v>913030806</v>
      </c>
      <c r="AY298" s="2" t="s">
        <v>39</v>
      </c>
    </row>
    <row r="299" spans="44:51">
      <c r="AR299" s="67">
        <f t="shared" si="43"/>
        <v>913030807</v>
      </c>
      <c r="AS299" s="67"/>
      <c r="AT299" s="67"/>
      <c r="AU299" s="67"/>
      <c r="AV299" s="2" t="s">
        <v>932</v>
      </c>
      <c r="AW299" s="1" t="s">
        <v>699</v>
      </c>
      <c r="AX299" s="7">
        <v>913030807</v>
      </c>
      <c r="AY299" s="2" t="s">
        <v>39</v>
      </c>
    </row>
    <row r="300" spans="44:51">
      <c r="AR300" s="67">
        <f t="shared" si="43"/>
        <v>913030809</v>
      </c>
      <c r="AS300" s="67"/>
      <c r="AT300" s="67"/>
      <c r="AU300" s="67"/>
      <c r="AV300" s="2" t="s">
        <v>932</v>
      </c>
      <c r="AW300" s="1" t="s">
        <v>700</v>
      </c>
      <c r="AX300" s="7">
        <v>913030809</v>
      </c>
      <c r="AY300" s="2" t="s">
        <v>39</v>
      </c>
    </row>
    <row r="301" spans="44:51">
      <c r="AR301" s="67">
        <f t="shared" si="43"/>
        <v>913030902</v>
      </c>
      <c r="AS301" s="67"/>
      <c r="AT301" s="67"/>
      <c r="AU301" s="67"/>
      <c r="AV301" s="2" t="s">
        <v>932</v>
      </c>
      <c r="AW301" s="1" t="s">
        <v>701</v>
      </c>
      <c r="AX301" s="7">
        <v>913030902</v>
      </c>
      <c r="AY301" s="2" t="s">
        <v>39</v>
      </c>
    </row>
    <row r="302" spans="44:51">
      <c r="AR302" s="67">
        <f t="shared" si="43"/>
        <v>913030903</v>
      </c>
      <c r="AS302" s="67"/>
      <c r="AT302" s="67"/>
      <c r="AU302" s="67"/>
      <c r="AV302" s="2" t="s">
        <v>932</v>
      </c>
      <c r="AW302" s="1" t="s">
        <v>702</v>
      </c>
      <c r="AX302" s="7">
        <v>913030903</v>
      </c>
      <c r="AY302" s="2" t="s">
        <v>39</v>
      </c>
    </row>
    <row r="303" spans="44:51">
      <c r="AR303" s="67">
        <f t="shared" si="43"/>
        <v>913030905</v>
      </c>
      <c r="AS303" s="67"/>
      <c r="AT303" s="67"/>
      <c r="AU303" s="67"/>
      <c r="AV303" s="2" t="s">
        <v>932</v>
      </c>
      <c r="AW303" s="1" t="s">
        <v>703</v>
      </c>
      <c r="AX303" s="7">
        <v>913030905</v>
      </c>
      <c r="AY303" s="2" t="s">
        <v>39</v>
      </c>
    </row>
    <row r="304" spans="44:51">
      <c r="AR304" s="67">
        <f t="shared" si="43"/>
        <v>913030906</v>
      </c>
      <c r="AS304" s="67"/>
      <c r="AT304" s="67"/>
      <c r="AU304" s="67"/>
      <c r="AV304" s="2" t="s">
        <v>932</v>
      </c>
      <c r="AW304" s="1" t="s">
        <v>704</v>
      </c>
      <c r="AX304" s="7">
        <v>913030906</v>
      </c>
      <c r="AY304" s="2" t="s">
        <v>39</v>
      </c>
    </row>
    <row r="305" spans="44:51">
      <c r="AR305" s="67">
        <f t="shared" si="43"/>
        <v>913031001</v>
      </c>
      <c r="AS305" s="67"/>
      <c r="AT305" s="67"/>
      <c r="AU305" s="67"/>
      <c r="AV305" s="2" t="s">
        <v>932</v>
      </c>
      <c r="AW305" s="1" t="s">
        <v>705</v>
      </c>
      <c r="AX305" s="7">
        <v>913031001</v>
      </c>
      <c r="AY305" s="2" t="s">
        <v>39</v>
      </c>
    </row>
    <row r="306" spans="44:51">
      <c r="AR306" s="67">
        <f t="shared" si="43"/>
        <v>913031002</v>
      </c>
      <c r="AS306" s="67"/>
      <c r="AT306" s="67"/>
      <c r="AU306" s="67"/>
      <c r="AV306" s="2" t="s">
        <v>932</v>
      </c>
      <c r="AW306" s="1" t="s">
        <v>706</v>
      </c>
      <c r="AX306" s="7">
        <v>913031002</v>
      </c>
      <c r="AY306" s="2" t="s">
        <v>39</v>
      </c>
    </row>
    <row r="307" spans="44:51">
      <c r="AR307" s="67">
        <f t="shared" si="43"/>
        <v>913031003</v>
      </c>
      <c r="AS307" s="67"/>
      <c r="AT307" s="67"/>
      <c r="AU307" s="67"/>
      <c r="AV307" s="2" t="s">
        <v>932</v>
      </c>
      <c r="AW307" s="1" t="s">
        <v>707</v>
      </c>
      <c r="AX307" s="7">
        <v>913031003</v>
      </c>
      <c r="AY307" s="2" t="s">
        <v>39</v>
      </c>
    </row>
    <row r="308" spans="44:51">
      <c r="AR308" s="67">
        <f t="shared" si="43"/>
        <v>913031004</v>
      </c>
      <c r="AS308" s="67"/>
      <c r="AT308" s="67"/>
      <c r="AU308" s="67"/>
      <c r="AV308" s="2" t="s">
        <v>932</v>
      </c>
      <c r="AW308" s="1" t="s">
        <v>708</v>
      </c>
      <c r="AX308" s="7">
        <v>913031004</v>
      </c>
      <c r="AY308" s="2" t="s">
        <v>39</v>
      </c>
    </row>
    <row r="309" spans="44:51">
      <c r="AR309" s="67">
        <f t="shared" si="43"/>
        <v>913031005</v>
      </c>
      <c r="AS309" s="67"/>
      <c r="AT309" s="67"/>
      <c r="AU309" s="67"/>
      <c r="AV309" s="2" t="s">
        <v>932</v>
      </c>
      <c r="AW309" s="1" t="s">
        <v>709</v>
      </c>
      <c r="AX309" s="7">
        <v>913031005</v>
      </c>
      <c r="AY309" s="2" t="s">
        <v>39</v>
      </c>
    </row>
    <row r="310" spans="44:51">
      <c r="AR310" s="67">
        <f t="shared" si="43"/>
        <v>913031006</v>
      </c>
      <c r="AS310" s="67"/>
      <c r="AT310" s="67"/>
      <c r="AU310" s="67"/>
      <c r="AV310" s="2" t="s">
        <v>932</v>
      </c>
      <c r="AW310" s="1" t="s">
        <v>710</v>
      </c>
      <c r="AX310" s="7">
        <v>913031006</v>
      </c>
      <c r="AY310" s="2" t="s">
        <v>39</v>
      </c>
    </row>
    <row r="311" spans="44:51">
      <c r="AR311" s="67">
        <f t="shared" si="43"/>
        <v>913031007</v>
      </c>
      <c r="AS311" s="67"/>
      <c r="AT311" s="67"/>
      <c r="AU311" s="67"/>
      <c r="AV311" s="2" t="s">
        <v>932</v>
      </c>
      <c r="AW311" s="1" t="s">
        <v>711</v>
      </c>
      <c r="AX311" s="7">
        <v>913031007</v>
      </c>
      <c r="AY311" s="2" t="s">
        <v>39</v>
      </c>
    </row>
    <row r="312" spans="44:51">
      <c r="AR312" s="67">
        <f t="shared" si="43"/>
        <v>913031008</v>
      </c>
      <c r="AS312" s="67"/>
      <c r="AT312" s="67"/>
      <c r="AU312" s="67"/>
      <c r="AV312" s="2" t="s">
        <v>932</v>
      </c>
      <c r="AW312" s="1" t="s">
        <v>712</v>
      </c>
      <c r="AX312" s="7">
        <v>913031008</v>
      </c>
      <c r="AY312" s="2" t="s">
        <v>39</v>
      </c>
    </row>
    <row r="313" spans="44:51">
      <c r="AR313" s="67">
        <f t="shared" si="43"/>
        <v>913031009</v>
      </c>
      <c r="AS313" s="67"/>
      <c r="AT313" s="67"/>
      <c r="AU313" s="67"/>
      <c r="AV313" s="2" t="s">
        <v>932</v>
      </c>
      <c r="AW313" s="1" t="s">
        <v>713</v>
      </c>
      <c r="AX313" s="7">
        <v>913031009</v>
      </c>
      <c r="AY313" s="2" t="s">
        <v>39</v>
      </c>
    </row>
    <row r="314" spans="44:51">
      <c r="AR314" s="67">
        <f t="shared" si="43"/>
        <v>913031010</v>
      </c>
      <c r="AS314" s="67"/>
      <c r="AT314" s="67"/>
      <c r="AU314" s="67"/>
      <c r="AV314" s="2" t="s">
        <v>932</v>
      </c>
      <c r="AW314" s="1" t="s">
        <v>714</v>
      </c>
      <c r="AX314" s="7">
        <v>913031010</v>
      </c>
      <c r="AY314" s="2" t="s">
        <v>39</v>
      </c>
    </row>
    <row r="315" spans="44:51">
      <c r="AR315" s="67">
        <f t="shared" si="43"/>
        <v>913040101</v>
      </c>
      <c r="AS315" s="67"/>
      <c r="AT315" s="67"/>
      <c r="AU315" s="67"/>
      <c r="AV315" s="2" t="s">
        <v>932</v>
      </c>
      <c r="AW315" s="1" t="s">
        <v>715</v>
      </c>
      <c r="AX315" s="7">
        <v>913040101</v>
      </c>
      <c r="AY315" s="2" t="s">
        <v>39</v>
      </c>
    </row>
    <row r="316" spans="44:51">
      <c r="AR316" s="67">
        <f t="shared" si="43"/>
        <v>913040201</v>
      </c>
      <c r="AS316" s="67"/>
      <c r="AT316" s="67"/>
      <c r="AU316" s="67"/>
      <c r="AV316" s="2" t="s">
        <v>932</v>
      </c>
      <c r="AW316" s="1" t="s">
        <v>716</v>
      </c>
      <c r="AX316" s="7">
        <v>913040201</v>
      </c>
      <c r="AY316" s="2" t="s">
        <v>39</v>
      </c>
    </row>
    <row r="317" spans="44:51">
      <c r="AR317" s="67">
        <f t="shared" si="43"/>
        <v>913040301</v>
      </c>
      <c r="AS317" s="67"/>
      <c r="AT317" s="67"/>
      <c r="AU317" s="67"/>
      <c r="AV317" s="2" t="s">
        <v>932</v>
      </c>
      <c r="AW317" s="1" t="s">
        <v>717</v>
      </c>
      <c r="AX317" s="7">
        <v>913040301</v>
      </c>
      <c r="AY317" s="2" t="s">
        <v>39</v>
      </c>
    </row>
    <row r="318" spans="44:51">
      <c r="AR318" s="67">
        <f t="shared" si="43"/>
        <v>913050101</v>
      </c>
      <c r="AS318" s="67"/>
      <c r="AT318" s="67"/>
      <c r="AU318" s="67"/>
      <c r="AV318" s="2" t="s">
        <v>932</v>
      </c>
      <c r="AW318" s="1" t="s">
        <v>1209</v>
      </c>
      <c r="AX318" s="7">
        <v>913050101</v>
      </c>
      <c r="AY318" s="2" t="s">
        <v>39</v>
      </c>
    </row>
    <row r="319" spans="44:51">
      <c r="AR319" s="67">
        <f t="shared" si="43"/>
        <v>913050201</v>
      </c>
      <c r="AS319" s="67"/>
      <c r="AT319" s="67"/>
      <c r="AU319" s="67"/>
      <c r="AV319" s="2" t="s">
        <v>932</v>
      </c>
      <c r="AW319" s="1" t="s">
        <v>718</v>
      </c>
      <c r="AX319" s="7">
        <v>913050201</v>
      </c>
      <c r="AY319" s="2" t="s">
        <v>39</v>
      </c>
    </row>
    <row r="320" spans="44:51">
      <c r="AR320" s="67">
        <f t="shared" si="43"/>
        <v>913050304</v>
      </c>
      <c r="AS320" s="67"/>
      <c r="AT320" s="67"/>
      <c r="AU320" s="67"/>
      <c r="AV320" s="2" t="s">
        <v>932</v>
      </c>
      <c r="AW320" s="1" t="s">
        <v>719</v>
      </c>
      <c r="AX320" s="7">
        <v>913050304</v>
      </c>
      <c r="AY320" s="2" t="s">
        <v>39</v>
      </c>
    </row>
    <row r="321" spans="44:51">
      <c r="AR321" s="67">
        <f t="shared" si="43"/>
        <v>913050403</v>
      </c>
      <c r="AS321" s="67"/>
      <c r="AT321" s="67"/>
      <c r="AU321" s="67"/>
      <c r="AV321" s="2" t="s">
        <v>932</v>
      </c>
      <c r="AW321" s="1" t="s">
        <v>720</v>
      </c>
      <c r="AX321" s="7">
        <v>913050403</v>
      </c>
      <c r="AY321" s="2" t="s">
        <v>39</v>
      </c>
    </row>
    <row r="322" spans="44:51">
      <c r="AR322" s="67">
        <f t="shared" si="43"/>
        <v>913050405</v>
      </c>
      <c r="AS322" s="67"/>
      <c r="AT322" s="67"/>
      <c r="AU322" s="67"/>
      <c r="AV322" s="2" t="s">
        <v>932</v>
      </c>
      <c r="AW322" s="1" t="s">
        <v>721</v>
      </c>
      <c r="AX322" s="7">
        <v>913050405</v>
      </c>
      <c r="AY322" s="2" t="s">
        <v>39</v>
      </c>
    </row>
    <row r="323" spans="44:51">
      <c r="AR323" s="67">
        <f t="shared" si="43"/>
        <v>913050501</v>
      </c>
      <c r="AS323" s="67"/>
      <c r="AT323" s="67"/>
      <c r="AU323" s="67"/>
      <c r="AV323" s="2" t="s">
        <v>932</v>
      </c>
      <c r="AW323" s="1" t="s">
        <v>722</v>
      </c>
      <c r="AX323" s="7">
        <v>913050501</v>
      </c>
      <c r="AY323" s="2" t="s">
        <v>39</v>
      </c>
    </row>
    <row r="324" spans="44:51">
      <c r="AR324" s="67">
        <f t="shared" si="43"/>
        <v>913070101</v>
      </c>
      <c r="AS324" s="67"/>
      <c r="AT324" s="67"/>
      <c r="AU324" s="67"/>
      <c r="AV324" s="2" t="s">
        <v>932</v>
      </c>
      <c r="AW324" s="1" t="s">
        <v>1277</v>
      </c>
      <c r="AX324" s="7">
        <v>913070101</v>
      </c>
      <c r="AY324" s="2" t="s">
        <v>39</v>
      </c>
    </row>
    <row r="325" spans="44:51">
      <c r="AR325" s="67">
        <f t="shared" si="43"/>
        <v>913070106</v>
      </c>
      <c r="AS325" s="67"/>
      <c r="AT325" s="67"/>
      <c r="AU325" s="67"/>
      <c r="AV325" s="2" t="s">
        <v>932</v>
      </c>
      <c r="AW325" s="1" t="s">
        <v>934</v>
      </c>
      <c r="AX325" s="7">
        <v>913070106</v>
      </c>
      <c r="AY325" s="2" t="s">
        <v>39</v>
      </c>
    </row>
    <row r="326" spans="44:51">
      <c r="AR326" s="67">
        <f t="shared" si="43"/>
        <v>913080101</v>
      </c>
      <c r="AS326" s="67"/>
      <c r="AT326" s="67"/>
      <c r="AU326" s="67"/>
      <c r="AV326" s="2" t="s">
        <v>932</v>
      </c>
      <c r="AW326" s="1" t="s">
        <v>723</v>
      </c>
      <c r="AX326" s="7">
        <v>913080101</v>
      </c>
      <c r="AY326" s="2" t="s">
        <v>39</v>
      </c>
    </row>
    <row r="327" spans="44:51">
      <c r="AR327" s="67">
        <f t="shared" ref="AR327:AR390" si="44">$AX327</f>
        <v>913080401</v>
      </c>
      <c r="AS327" s="67"/>
      <c r="AT327" s="67"/>
      <c r="AU327" s="67"/>
      <c r="AV327" s="2" t="s">
        <v>932</v>
      </c>
      <c r="AW327" s="1" t="s">
        <v>724</v>
      </c>
      <c r="AX327" s="7">
        <v>913080401</v>
      </c>
      <c r="AY327" s="2" t="s">
        <v>39</v>
      </c>
    </row>
    <row r="328" spans="44:51">
      <c r="AR328" s="67">
        <f t="shared" si="44"/>
        <v>913080501</v>
      </c>
      <c r="AS328" s="67"/>
      <c r="AT328" s="67"/>
      <c r="AU328" s="67"/>
      <c r="AV328" s="2" t="s">
        <v>932</v>
      </c>
      <c r="AW328" s="1" t="s">
        <v>725</v>
      </c>
      <c r="AX328" s="7">
        <v>913080501</v>
      </c>
      <c r="AY328" s="2" t="s">
        <v>39</v>
      </c>
    </row>
    <row r="329" spans="44:51">
      <c r="AR329" s="67">
        <f t="shared" si="44"/>
        <v>913080601</v>
      </c>
      <c r="AS329" s="67"/>
      <c r="AT329" s="67"/>
      <c r="AU329" s="67"/>
      <c r="AV329" s="2" t="s">
        <v>932</v>
      </c>
      <c r="AW329" s="1" t="s">
        <v>726</v>
      </c>
      <c r="AX329" s="7">
        <v>913080601</v>
      </c>
      <c r="AY329" s="2" t="s">
        <v>39</v>
      </c>
    </row>
    <row r="330" spans="44:51">
      <c r="AR330" s="67">
        <f t="shared" si="44"/>
        <v>913080701</v>
      </c>
      <c r="AS330" s="67"/>
      <c r="AT330" s="67"/>
      <c r="AU330" s="67"/>
      <c r="AV330" s="2" t="s">
        <v>932</v>
      </c>
      <c r="AW330" s="1" t="s">
        <v>727</v>
      </c>
      <c r="AX330" s="7">
        <v>913080701</v>
      </c>
      <c r="AY330" s="2" t="s">
        <v>39</v>
      </c>
    </row>
    <row r="331" spans="44:51">
      <c r="AR331" s="67">
        <f t="shared" si="44"/>
        <v>913080801</v>
      </c>
      <c r="AS331" s="67"/>
      <c r="AT331" s="67"/>
      <c r="AU331" s="67"/>
      <c r="AV331" s="2" t="s">
        <v>932</v>
      </c>
      <c r="AW331" s="1" t="s">
        <v>728</v>
      </c>
      <c r="AX331" s="7">
        <v>913080801</v>
      </c>
      <c r="AY331" s="2" t="s">
        <v>39</v>
      </c>
    </row>
    <row r="332" spans="44:51">
      <c r="AR332" s="67">
        <f t="shared" si="44"/>
        <v>913080901</v>
      </c>
      <c r="AS332" s="67"/>
      <c r="AT332" s="67"/>
      <c r="AU332" s="67"/>
      <c r="AV332" s="2" t="s">
        <v>932</v>
      </c>
      <c r="AW332" s="1" t="s">
        <v>729</v>
      </c>
      <c r="AX332" s="7">
        <v>913080901</v>
      </c>
      <c r="AY332" s="2" t="s">
        <v>39</v>
      </c>
    </row>
    <row r="333" spans="44:51">
      <c r="AR333" s="67">
        <f t="shared" si="44"/>
        <v>913081001</v>
      </c>
      <c r="AS333" s="67"/>
      <c r="AT333" s="67"/>
      <c r="AU333" s="67"/>
      <c r="AV333" s="2" t="s">
        <v>932</v>
      </c>
      <c r="AW333" s="1" t="s">
        <v>730</v>
      </c>
      <c r="AX333" s="7">
        <v>913081001</v>
      </c>
      <c r="AY333" s="2" t="s">
        <v>39</v>
      </c>
    </row>
    <row r="334" spans="44:51">
      <c r="AR334" s="67">
        <f t="shared" si="44"/>
        <v>913081101</v>
      </c>
      <c r="AS334" s="67"/>
      <c r="AT334" s="67"/>
      <c r="AU334" s="67"/>
      <c r="AV334" s="2" t="s">
        <v>932</v>
      </c>
      <c r="AW334" s="1" t="s">
        <v>731</v>
      </c>
      <c r="AX334" s="7">
        <v>913081101</v>
      </c>
      <c r="AY334" s="2" t="s">
        <v>39</v>
      </c>
    </row>
    <row r="335" spans="44:51">
      <c r="AR335" s="67">
        <f t="shared" si="44"/>
        <v>913081201</v>
      </c>
      <c r="AS335" s="67"/>
      <c r="AT335" s="67"/>
      <c r="AU335" s="67"/>
      <c r="AV335" s="2" t="s">
        <v>932</v>
      </c>
      <c r="AW335" s="1" t="s">
        <v>732</v>
      </c>
      <c r="AX335" s="7">
        <v>913081201</v>
      </c>
      <c r="AY335" s="2" t="s">
        <v>39</v>
      </c>
    </row>
    <row r="336" spans="44:51">
      <c r="AR336" s="67">
        <f t="shared" si="44"/>
        <v>913081301</v>
      </c>
      <c r="AS336" s="67"/>
      <c r="AT336" s="67"/>
      <c r="AU336" s="67"/>
      <c r="AV336" s="2" t="s">
        <v>932</v>
      </c>
      <c r="AW336" s="1" t="s">
        <v>733</v>
      </c>
      <c r="AX336" s="7">
        <v>913081301</v>
      </c>
      <c r="AY336" s="2" t="s">
        <v>39</v>
      </c>
    </row>
    <row r="337" spans="44:51">
      <c r="AR337" s="67">
        <f t="shared" si="44"/>
        <v>913081401</v>
      </c>
      <c r="AS337" s="67"/>
      <c r="AT337" s="67"/>
      <c r="AU337" s="67"/>
      <c r="AV337" s="2" t="s">
        <v>932</v>
      </c>
      <c r="AW337" s="1" t="s">
        <v>734</v>
      </c>
      <c r="AX337" s="7">
        <v>913081401</v>
      </c>
      <c r="AY337" s="2" t="s">
        <v>39</v>
      </c>
    </row>
    <row r="338" spans="44:51">
      <c r="AR338" s="67">
        <f t="shared" si="44"/>
        <v>913081703</v>
      </c>
      <c r="AS338" s="67"/>
      <c r="AT338" s="67"/>
      <c r="AU338" s="67"/>
      <c r="AV338" s="2" t="s">
        <v>932</v>
      </c>
      <c r="AW338" s="1" t="s">
        <v>735</v>
      </c>
      <c r="AX338" s="7">
        <v>913081703</v>
      </c>
      <c r="AY338" s="2" t="s">
        <v>39</v>
      </c>
    </row>
    <row r="339" spans="44:51">
      <c r="AR339" s="67">
        <f t="shared" si="44"/>
        <v>913081802</v>
      </c>
      <c r="AS339" s="67"/>
      <c r="AT339" s="67"/>
      <c r="AU339" s="67"/>
      <c r="AV339" s="2" t="s">
        <v>932</v>
      </c>
      <c r="AW339" s="1" t="s">
        <v>736</v>
      </c>
      <c r="AX339" s="7">
        <v>913081802</v>
      </c>
      <c r="AY339" s="2" t="s">
        <v>39</v>
      </c>
    </row>
    <row r="340" spans="44:51">
      <c r="AR340" s="67">
        <f t="shared" si="44"/>
        <v>913081803</v>
      </c>
      <c r="AS340" s="67"/>
      <c r="AT340" s="67"/>
      <c r="AU340" s="67"/>
      <c r="AV340" s="2" t="s">
        <v>932</v>
      </c>
      <c r="AW340" s="1" t="s">
        <v>737</v>
      </c>
      <c r="AX340" s="7">
        <v>913081803</v>
      </c>
      <c r="AY340" s="2" t="s">
        <v>39</v>
      </c>
    </row>
    <row r="341" spans="44:51">
      <c r="AR341" s="67">
        <f t="shared" si="44"/>
        <v>913081804</v>
      </c>
      <c r="AS341" s="67"/>
      <c r="AT341" s="67"/>
      <c r="AU341" s="67"/>
      <c r="AV341" s="2" t="s">
        <v>932</v>
      </c>
      <c r="AW341" s="1" t="s">
        <v>738</v>
      </c>
      <c r="AX341" s="7">
        <v>913081804</v>
      </c>
      <c r="AY341" s="2" t="s">
        <v>39</v>
      </c>
    </row>
    <row r="342" spans="44:51">
      <c r="AR342" s="67">
        <f t="shared" si="44"/>
        <v>913081805</v>
      </c>
      <c r="AS342" s="67"/>
      <c r="AT342" s="67"/>
      <c r="AU342" s="67"/>
      <c r="AV342" s="2" t="s">
        <v>932</v>
      </c>
      <c r="AW342" s="1" t="s">
        <v>739</v>
      </c>
      <c r="AX342" s="7">
        <v>913081805</v>
      </c>
      <c r="AY342" s="2" t="s">
        <v>39</v>
      </c>
    </row>
    <row r="343" spans="44:51">
      <c r="AR343" s="67">
        <f t="shared" si="44"/>
        <v>913081901</v>
      </c>
      <c r="AS343" s="67"/>
      <c r="AT343" s="67"/>
      <c r="AU343" s="67"/>
      <c r="AV343" s="2" t="s">
        <v>932</v>
      </c>
      <c r="AW343" s="1" t="s">
        <v>740</v>
      </c>
      <c r="AX343" s="7">
        <v>913081901</v>
      </c>
      <c r="AY343" s="2" t="s">
        <v>39</v>
      </c>
    </row>
    <row r="344" spans="44:51">
      <c r="AR344" s="67">
        <f t="shared" si="44"/>
        <v>913090101</v>
      </c>
      <c r="AS344" s="67"/>
      <c r="AT344" s="67"/>
      <c r="AU344" s="67"/>
      <c r="AV344" s="2" t="s">
        <v>932</v>
      </c>
      <c r="AW344" s="1" t="s">
        <v>741</v>
      </c>
      <c r="AX344" s="7">
        <v>913090101</v>
      </c>
      <c r="AY344" s="2" t="s">
        <v>39</v>
      </c>
    </row>
    <row r="345" spans="44:51">
      <c r="AR345" s="67">
        <f t="shared" si="44"/>
        <v>913090202</v>
      </c>
      <c r="AS345" s="67"/>
      <c r="AT345" s="67"/>
      <c r="AU345" s="67"/>
      <c r="AV345" s="2" t="s">
        <v>932</v>
      </c>
      <c r="AW345" s="1" t="s">
        <v>742</v>
      </c>
      <c r="AX345" s="7">
        <v>913090202</v>
      </c>
      <c r="AY345" s="2" t="s">
        <v>39</v>
      </c>
    </row>
    <row r="346" spans="44:51">
      <c r="AR346" s="67">
        <f t="shared" si="44"/>
        <v>913090203</v>
      </c>
      <c r="AS346" s="67"/>
      <c r="AT346" s="67"/>
      <c r="AU346" s="67"/>
      <c r="AV346" s="2" t="s">
        <v>932</v>
      </c>
      <c r="AW346" s="1" t="s">
        <v>743</v>
      </c>
      <c r="AX346" s="7">
        <v>913090203</v>
      </c>
      <c r="AY346" s="2" t="s">
        <v>39</v>
      </c>
    </row>
    <row r="347" spans="44:51">
      <c r="AR347" s="67">
        <f t="shared" si="44"/>
        <v>913090204</v>
      </c>
      <c r="AS347" s="67"/>
      <c r="AT347" s="67"/>
      <c r="AU347" s="67"/>
      <c r="AV347" s="2" t="s">
        <v>932</v>
      </c>
      <c r="AW347" s="1" t="s">
        <v>744</v>
      </c>
      <c r="AX347" s="7">
        <v>913090204</v>
      </c>
      <c r="AY347" s="2" t="s">
        <v>39</v>
      </c>
    </row>
    <row r="348" spans="44:51">
      <c r="AR348" s="67">
        <f t="shared" si="44"/>
        <v>913090205</v>
      </c>
      <c r="AS348" s="67"/>
      <c r="AT348" s="67"/>
      <c r="AU348" s="67"/>
      <c r="AV348" s="2" t="s">
        <v>932</v>
      </c>
      <c r="AW348" s="1" t="s">
        <v>745</v>
      </c>
      <c r="AX348" s="7">
        <v>913090205</v>
      </c>
      <c r="AY348" s="2" t="s">
        <v>39</v>
      </c>
    </row>
    <row r="349" spans="44:51">
      <c r="AR349" s="67">
        <f t="shared" si="44"/>
        <v>913090301</v>
      </c>
      <c r="AS349" s="67"/>
      <c r="AT349" s="67"/>
      <c r="AU349" s="67"/>
      <c r="AV349" s="2" t="s">
        <v>932</v>
      </c>
      <c r="AW349" s="1" t="s">
        <v>746</v>
      </c>
      <c r="AX349" s="7">
        <v>913090301</v>
      </c>
      <c r="AY349" s="2" t="s">
        <v>39</v>
      </c>
    </row>
    <row r="350" spans="44:51">
      <c r="AR350" s="67">
        <f t="shared" si="44"/>
        <v>913090404</v>
      </c>
      <c r="AS350" s="67"/>
      <c r="AT350" s="67"/>
      <c r="AU350" s="67"/>
      <c r="AV350" s="2" t="s">
        <v>932</v>
      </c>
      <c r="AW350" s="1" t="s">
        <v>933</v>
      </c>
      <c r="AX350" s="7">
        <v>913090404</v>
      </c>
      <c r="AY350" s="2" t="s">
        <v>39</v>
      </c>
    </row>
    <row r="351" spans="44:51">
      <c r="AR351" s="67">
        <f t="shared" si="44"/>
        <v>913090607</v>
      </c>
      <c r="AS351" s="67"/>
      <c r="AT351" s="67"/>
      <c r="AU351" s="67"/>
      <c r="AV351" s="2" t="s">
        <v>932</v>
      </c>
      <c r="AW351" s="1" t="s">
        <v>747</v>
      </c>
      <c r="AX351" s="7">
        <v>913090607</v>
      </c>
      <c r="AY351" s="2" t="s">
        <v>39</v>
      </c>
    </row>
    <row r="352" spans="44:51">
      <c r="AR352" s="67">
        <f t="shared" si="44"/>
        <v>913090701</v>
      </c>
      <c r="AS352" s="67"/>
      <c r="AT352" s="67"/>
      <c r="AU352" s="67"/>
      <c r="AV352" s="2" t="s">
        <v>932</v>
      </c>
      <c r="AW352" s="1" t="s">
        <v>748</v>
      </c>
      <c r="AX352" s="7">
        <v>913090701</v>
      </c>
      <c r="AY352" s="2" t="s">
        <v>39</v>
      </c>
    </row>
    <row r="353" spans="44:51">
      <c r="AR353" s="67">
        <f t="shared" si="44"/>
        <v>913091501</v>
      </c>
      <c r="AS353" s="67"/>
      <c r="AT353" s="67"/>
      <c r="AU353" s="67"/>
      <c r="AV353" s="2" t="s">
        <v>932</v>
      </c>
      <c r="AW353" s="1" t="s">
        <v>749</v>
      </c>
      <c r="AX353" s="7">
        <v>913091501</v>
      </c>
      <c r="AY353" s="2" t="s">
        <v>39</v>
      </c>
    </row>
    <row r="354" spans="44:51">
      <c r="AR354" s="67">
        <f t="shared" si="44"/>
        <v>913091702</v>
      </c>
      <c r="AS354" s="67"/>
      <c r="AT354" s="67"/>
      <c r="AU354" s="67"/>
      <c r="AV354" s="2" t="s">
        <v>932</v>
      </c>
      <c r="AW354" s="1" t="s">
        <v>750</v>
      </c>
      <c r="AX354" s="7">
        <v>913091702</v>
      </c>
      <c r="AY354" s="2" t="s">
        <v>39</v>
      </c>
    </row>
    <row r="355" spans="44:51">
      <c r="AR355" s="67">
        <f t="shared" si="44"/>
        <v>913091703</v>
      </c>
      <c r="AS355" s="67"/>
      <c r="AT355" s="67"/>
      <c r="AU355" s="67"/>
      <c r="AV355" s="2" t="s">
        <v>932</v>
      </c>
      <c r="AW355" s="1" t="s">
        <v>751</v>
      </c>
      <c r="AX355" s="7">
        <v>913091703</v>
      </c>
      <c r="AY355" s="2" t="s">
        <v>39</v>
      </c>
    </row>
    <row r="356" spans="44:51">
      <c r="AR356" s="67">
        <f t="shared" si="44"/>
        <v>913091704</v>
      </c>
      <c r="AS356" s="67"/>
      <c r="AT356" s="67"/>
      <c r="AU356" s="67"/>
      <c r="AV356" s="2" t="s">
        <v>932</v>
      </c>
      <c r="AW356" s="1" t="s">
        <v>752</v>
      </c>
      <c r="AX356" s="7">
        <v>913091704</v>
      </c>
      <c r="AY356" s="2" t="s">
        <v>39</v>
      </c>
    </row>
    <row r="357" spans="44:51">
      <c r="AR357" s="67">
        <f t="shared" si="44"/>
        <v>913091705</v>
      </c>
      <c r="AS357" s="67"/>
      <c r="AT357" s="67"/>
      <c r="AU357" s="67"/>
      <c r="AV357" s="2" t="s">
        <v>932</v>
      </c>
      <c r="AW357" s="1" t="s">
        <v>753</v>
      </c>
      <c r="AX357" s="7">
        <v>913091705</v>
      </c>
      <c r="AY357" s="2" t="s">
        <v>39</v>
      </c>
    </row>
    <row r="358" spans="44:51">
      <c r="AR358" s="67">
        <f t="shared" si="44"/>
        <v>913091706</v>
      </c>
      <c r="AS358" s="67"/>
      <c r="AT358" s="67"/>
      <c r="AU358" s="67"/>
      <c r="AV358" s="2" t="s">
        <v>932</v>
      </c>
      <c r="AW358" s="1" t="s">
        <v>754</v>
      </c>
      <c r="AX358" s="7">
        <v>913091706</v>
      </c>
      <c r="AY358" s="2" t="s">
        <v>39</v>
      </c>
    </row>
    <row r="359" spans="44:51">
      <c r="AR359" s="67">
        <f t="shared" si="44"/>
        <v>913091707</v>
      </c>
      <c r="AS359" s="67"/>
      <c r="AT359" s="67"/>
      <c r="AU359" s="67"/>
      <c r="AV359" s="2" t="s">
        <v>932</v>
      </c>
      <c r="AW359" s="1" t="s">
        <v>755</v>
      </c>
      <c r="AX359" s="7">
        <v>913091707</v>
      </c>
      <c r="AY359" s="2" t="s">
        <v>39</v>
      </c>
    </row>
    <row r="360" spans="44:51">
      <c r="AR360" s="67">
        <f t="shared" si="44"/>
        <v>913091709</v>
      </c>
      <c r="AS360" s="67"/>
      <c r="AT360" s="67"/>
      <c r="AU360" s="67"/>
      <c r="AV360" s="2" t="s">
        <v>932</v>
      </c>
      <c r="AW360" s="1" t="s">
        <v>28</v>
      </c>
      <c r="AX360" s="7">
        <v>913091709</v>
      </c>
      <c r="AY360" s="2" t="s">
        <v>39</v>
      </c>
    </row>
    <row r="361" spans="44:51">
      <c r="AR361" s="67">
        <f t="shared" si="44"/>
        <v>913091710</v>
      </c>
      <c r="AS361" s="67"/>
      <c r="AT361" s="67"/>
      <c r="AU361" s="67"/>
      <c r="AV361" s="2" t="s">
        <v>932</v>
      </c>
      <c r="AW361" s="1" t="s">
        <v>756</v>
      </c>
      <c r="AX361" s="7">
        <v>913091710</v>
      </c>
      <c r="AY361" s="2" t="s">
        <v>39</v>
      </c>
    </row>
    <row r="362" spans="44:51">
      <c r="AR362" s="67">
        <f t="shared" si="44"/>
        <v>913091711</v>
      </c>
      <c r="AS362" s="67"/>
      <c r="AT362" s="67"/>
      <c r="AU362" s="67"/>
      <c r="AV362" s="2" t="s">
        <v>932</v>
      </c>
      <c r="AW362" s="1" t="s">
        <v>757</v>
      </c>
      <c r="AX362" s="7">
        <v>913091711</v>
      </c>
      <c r="AY362" s="2" t="s">
        <v>39</v>
      </c>
    </row>
    <row r="363" spans="44:51">
      <c r="AR363" s="67">
        <f t="shared" si="44"/>
        <v>913091712</v>
      </c>
      <c r="AS363" s="67"/>
      <c r="AT363" s="67"/>
      <c r="AU363" s="67"/>
      <c r="AV363" s="2" t="s">
        <v>932</v>
      </c>
      <c r="AW363" s="1" t="s">
        <v>758</v>
      </c>
      <c r="AX363" s="7">
        <v>913091712</v>
      </c>
      <c r="AY363" s="2" t="s">
        <v>39</v>
      </c>
    </row>
    <row r="364" spans="44:51">
      <c r="AR364" s="67">
        <f t="shared" si="44"/>
        <v>913091801</v>
      </c>
      <c r="AS364" s="67"/>
      <c r="AT364" s="67"/>
      <c r="AU364" s="67"/>
      <c r="AV364" s="2" t="s">
        <v>932</v>
      </c>
      <c r="AW364" s="1" t="s">
        <v>759</v>
      </c>
      <c r="AX364" s="7">
        <v>913091801</v>
      </c>
      <c r="AY364" s="2" t="s">
        <v>39</v>
      </c>
    </row>
    <row r="365" spans="44:51">
      <c r="AR365" s="67">
        <f t="shared" si="44"/>
        <v>913100101</v>
      </c>
      <c r="AS365" s="67"/>
      <c r="AT365" s="67"/>
      <c r="AU365" s="67"/>
      <c r="AV365" s="2" t="s">
        <v>932</v>
      </c>
      <c r="AW365" s="1" t="s">
        <v>760</v>
      </c>
      <c r="AX365" s="7">
        <v>913100101</v>
      </c>
      <c r="AY365" s="2" t="s">
        <v>39</v>
      </c>
    </row>
    <row r="366" spans="44:51">
      <c r="AR366" s="67">
        <f t="shared" si="44"/>
        <v>913110101</v>
      </c>
      <c r="AS366" s="67"/>
      <c r="AT366" s="67"/>
      <c r="AU366" s="67"/>
      <c r="AV366" s="2" t="s">
        <v>932</v>
      </c>
      <c r="AW366" s="1" t="s">
        <v>761</v>
      </c>
      <c r="AX366" s="7">
        <v>913110101</v>
      </c>
      <c r="AY366" s="2" t="s">
        <v>39</v>
      </c>
    </row>
    <row r="367" spans="44:51">
      <c r="AR367" s="67">
        <f t="shared" si="44"/>
        <v>913110201</v>
      </c>
      <c r="AS367" s="67"/>
      <c r="AT367" s="67"/>
      <c r="AU367" s="67"/>
      <c r="AV367" s="2" t="s">
        <v>932</v>
      </c>
      <c r="AW367" s="1" t="s">
        <v>762</v>
      </c>
      <c r="AX367" s="7">
        <v>913110201</v>
      </c>
      <c r="AY367" s="2" t="s">
        <v>39</v>
      </c>
    </row>
    <row r="368" spans="44:51">
      <c r="AR368" s="67">
        <f t="shared" si="44"/>
        <v>913110301</v>
      </c>
      <c r="AS368" s="67"/>
      <c r="AT368" s="67"/>
      <c r="AU368" s="67"/>
      <c r="AV368" s="2" t="s">
        <v>932</v>
      </c>
      <c r="AW368" s="1" t="s">
        <v>763</v>
      </c>
      <c r="AX368" s="7">
        <v>913110301</v>
      </c>
      <c r="AY368" s="2" t="s">
        <v>39</v>
      </c>
    </row>
    <row r="369" spans="44:51">
      <c r="AR369" s="67">
        <f t="shared" si="44"/>
        <v>913120101</v>
      </c>
      <c r="AS369" s="67"/>
      <c r="AT369" s="67"/>
      <c r="AU369" s="67"/>
      <c r="AV369" s="2" t="s">
        <v>932</v>
      </c>
      <c r="AW369" s="1" t="s">
        <v>764</v>
      </c>
      <c r="AX369" s="7">
        <v>913120101</v>
      </c>
      <c r="AY369" s="2" t="s">
        <v>39</v>
      </c>
    </row>
    <row r="370" spans="44:51">
      <c r="AR370" s="67">
        <f t="shared" si="44"/>
        <v>913140101</v>
      </c>
      <c r="AS370" s="67"/>
      <c r="AT370" s="67"/>
      <c r="AU370" s="67"/>
      <c r="AV370" s="2" t="s">
        <v>932</v>
      </c>
      <c r="AW370" s="1" t="s">
        <v>765</v>
      </c>
      <c r="AX370" s="7">
        <v>913140101</v>
      </c>
      <c r="AY370" s="2" t="s">
        <v>39</v>
      </c>
    </row>
    <row r="371" spans="44:51">
      <c r="AR371" s="67">
        <f t="shared" si="44"/>
        <v>913140103</v>
      </c>
      <c r="AS371" s="67"/>
      <c r="AT371" s="67"/>
      <c r="AU371" s="67"/>
      <c r="AV371" s="2" t="s">
        <v>932</v>
      </c>
      <c r="AW371" s="1" t="s">
        <v>766</v>
      </c>
      <c r="AX371" s="7">
        <v>913140103</v>
      </c>
      <c r="AY371" s="2" t="s">
        <v>39</v>
      </c>
    </row>
    <row r="372" spans="44:51">
      <c r="AR372" s="67">
        <f t="shared" si="44"/>
        <v>913140403</v>
      </c>
      <c r="AS372" s="67"/>
      <c r="AT372" s="67"/>
      <c r="AU372" s="67"/>
      <c r="AV372" s="2" t="s">
        <v>932</v>
      </c>
      <c r="AW372" s="1" t="s">
        <v>767</v>
      </c>
      <c r="AX372" s="7">
        <v>913140403</v>
      </c>
      <c r="AY372" s="2" t="s">
        <v>39</v>
      </c>
    </row>
    <row r="373" spans="44:51">
      <c r="AR373" s="67">
        <f t="shared" si="44"/>
        <v>913140404</v>
      </c>
      <c r="AS373" s="67"/>
      <c r="AT373" s="67"/>
      <c r="AU373" s="67"/>
      <c r="AV373" s="2" t="s">
        <v>932</v>
      </c>
      <c r="AW373" s="1" t="s">
        <v>768</v>
      </c>
      <c r="AX373" s="7">
        <v>913140404</v>
      </c>
      <c r="AY373" s="2" t="s">
        <v>39</v>
      </c>
    </row>
    <row r="374" spans="44:51">
      <c r="AR374" s="67">
        <f t="shared" si="44"/>
        <v>913140501</v>
      </c>
      <c r="AS374" s="67"/>
      <c r="AT374" s="67"/>
      <c r="AU374" s="67"/>
      <c r="AV374" s="2" t="s">
        <v>932</v>
      </c>
      <c r="AW374" s="1" t="s">
        <v>769</v>
      </c>
      <c r="AX374" s="7">
        <v>913140501</v>
      </c>
      <c r="AY374" s="2" t="s">
        <v>39</v>
      </c>
    </row>
    <row r="375" spans="44:51">
      <c r="AR375" s="67">
        <f t="shared" si="44"/>
        <v>913140601</v>
      </c>
      <c r="AS375" s="67"/>
      <c r="AT375" s="67"/>
      <c r="AU375" s="67"/>
      <c r="AV375" s="2" t="s">
        <v>932</v>
      </c>
      <c r="AW375" s="1" t="s">
        <v>770</v>
      </c>
      <c r="AX375" s="7">
        <v>913140601</v>
      </c>
      <c r="AY375" s="2" t="s">
        <v>39</v>
      </c>
    </row>
    <row r="376" spans="44:51">
      <c r="AR376" s="67">
        <f t="shared" si="44"/>
        <v>913140701</v>
      </c>
      <c r="AS376" s="67"/>
      <c r="AT376" s="67"/>
      <c r="AU376" s="67"/>
      <c r="AV376" s="2" t="s">
        <v>932</v>
      </c>
      <c r="AW376" s="1" t="s">
        <v>771</v>
      </c>
      <c r="AX376" s="7">
        <v>913140701</v>
      </c>
      <c r="AY376" s="2" t="s">
        <v>39</v>
      </c>
    </row>
    <row r="377" spans="44:51">
      <c r="AR377" s="67">
        <f t="shared" si="44"/>
        <v>913150101</v>
      </c>
      <c r="AS377" s="67"/>
      <c r="AT377" s="67"/>
      <c r="AU377" s="67"/>
      <c r="AV377" s="2" t="s">
        <v>932</v>
      </c>
      <c r="AW377" s="1" t="s">
        <v>772</v>
      </c>
      <c r="AX377" s="7">
        <v>913150101</v>
      </c>
      <c r="AY377" s="2" t="s">
        <v>39</v>
      </c>
    </row>
    <row r="378" spans="44:51">
      <c r="AR378" s="67">
        <f t="shared" si="44"/>
        <v>913160101</v>
      </c>
      <c r="AS378" s="67"/>
      <c r="AT378" s="67"/>
      <c r="AU378" s="67"/>
      <c r="AV378" s="2" t="s">
        <v>932</v>
      </c>
      <c r="AW378" s="1" t="s">
        <v>773</v>
      </c>
      <c r="AX378" s="7">
        <v>913160101</v>
      </c>
      <c r="AY378" s="2" t="s">
        <v>39</v>
      </c>
    </row>
    <row r="379" spans="44:51">
      <c r="AR379" s="67">
        <f t="shared" si="44"/>
        <v>913160202</v>
      </c>
      <c r="AS379" s="67"/>
      <c r="AT379" s="67"/>
      <c r="AU379" s="67"/>
      <c r="AV379" s="2" t="s">
        <v>932</v>
      </c>
      <c r="AW379" s="1" t="s">
        <v>774</v>
      </c>
      <c r="AX379" s="7">
        <v>913160202</v>
      </c>
      <c r="AY379" s="2" t="s">
        <v>39</v>
      </c>
    </row>
    <row r="380" spans="44:51">
      <c r="AR380" s="67">
        <f t="shared" si="44"/>
        <v>913160203</v>
      </c>
      <c r="AS380" s="67"/>
      <c r="AT380" s="67"/>
      <c r="AU380" s="67"/>
      <c r="AV380" s="2" t="s">
        <v>932</v>
      </c>
      <c r="AW380" s="1" t="s">
        <v>775</v>
      </c>
      <c r="AX380" s="7">
        <v>913160203</v>
      </c>
      <c r="AY380" s="2" t="s">
        <v>39</v>
      </c>
    </row>
    <row r="381" spans="44:51">
      <c r="AR381" s="67">
        <f t="shared" si="44"/>
        <v>913160204</v>
      </c>
      <c r="AS381" s="67"/>
      <c r="AT381" s="67"/>
      <c r="AU381" s="67"/>
      <c r="AV381" s="2" t="s">
        <v>932</v>
      </c>
      <c r="AW381" s="1" t="s">
        <v>776</v>
      </c>
      <c r="AX381" s="7">
        <v>913160204</v>
      </c>
      <c r="AY381" s="2" t="s">
        <v>39</v>
      </c>
    </row>
    <row r="382" spans="44:51">
      <c r="AR382" s="67">
        <f t="shared" si="44"/>
        <v>913160207</v>
      </c>
      <c r="AS382" s="67"/>
      <c r="AT382" s="67"/>
      <c r="AU382" s="67"/>
      <c r="AV382" s="2" t="s">
        <v>932</v>
      </c>
      <c r="AW382" s="1" t="s">
        <v>777</v>
      </c>
      <c r="AX382" s="7">
        <v>913160207</v>
      </c>
      <c r="AY382" s="2" t="s">
        <v>39</v>
      </c>
    </row>
    <row r="383" spans="44:51">
      <c r="AR383" s="67">
        <f t="shared" si="44"/>
        <v>913160302</v>
      </c>
      <c r="AS383" s="67"/>
      <c r="AT383" s="67"/>
      <c r="AU383" s="67"/>
      <c r="AV383" s="2" t="s">
        <v>932</v>
      </c>
      <c r="AW383" s="1" t="s">
        <v>778</v>
      </c>
      <c r="AX383" s="7">
        <v>913160302</v>
      </c>
      <c r="AY383" s="2" t="s">
        <v>39</v>
      </c>
    </row>
    <row r="384" spans="44:51">
      <c r="AR384" s="67">
        <f t="shared" si="44"/>
        <v>913160303</v>
      </c>
      <c r="AS384" s="67"/>
      <c r="AT384" s="67"/>
      <c r="AU384" s="67"/>
      <c r="AV384" s="2" t="s">
        <v>932</v>
      </c>
      <c r="AW384" s="1" t="s">
        <v>779</v>
      </c>
      <c r="AX384" s="7">
        <v>913160303</v>
      </c>
      <c r="AY384" s="2" t="s">
        <v>39</v>
      </c>
    </row>
    <row r="385" spans="44:51">
      <c r="AR385" s="67">
        <f t="shared" si="44"/>
        <v>913160403</v>
      </c>
      <c r="AS385" s="67"/>
      <c r="AT385" s="67"/>
      <c r="AU385" s="67"/>
      <c r="AV385" s="2" t="s">
        <v>932</v>
      </c>
      <c r="AW385" s="1" t="s">
        <v>780</v>
      </c>
      <c r="AX385" s="7">
        <v>913160403</v>
      </c>
      <c r="AY385" s="2" t="s">
        <v>39</v>
      </c>
    </row>
    <row r="386" spans="44:51">
      <c r="AR386" s="67">
        <f t="shared" si="44"/>
        <v>913160404</v>
      </c>
      <c r="AS386" s="67"/>
      <c r="AT386" s="67"/>
      <c r="AU386" s="67"/>
      <c r="AV386" s="2" t="s">
        <v>932</v>
      </c>
      <c r="AW386" s="1" t="s">
        <v>781</v>
      </c>
      <c r="AX386" s="7">
        <v>913160404</v>
      </c>
      <c r="AY386" s="2" t="s">
        <v>39</v>
      </c>
    </row>
    <row r="387" spans="44:51">
      <c r="AR387" s="67">
        <f t="shared" si="44"/>
        <v>913160409</v>
      </c>
      <c r="AS387" s="67"/>
      <c r="AT387" s="67"/>
      <c r="AU387" s="67"/>
      <c r="AV387" s="2" t="s">
        <v>932</v>
      </c>
      <c r="AW387" s="1" t="s">
        <v>782</v>
      </c>
      <c r="AX387" s="7">
        <v>913160409</v>
      </c>
      <c r="AY387" s="2" t="s">
        <v>39</v>
      </c>
    </row>
    <row r="388" spans="44:51">
      <c r="AR388" s="67">
        <f t="shared" si="44"/>
        <v>913160501</v>
      </c>
      <c r="AS388" s="67"/>
      <c r="AT388" s="67"/>
      <c r="AU388" s="67"/>
      <c r="AV388" s="2" t="s">
        <v>932</v>
      </c>
      <c r="AW388" s="1" t="s">
        <v>783</v>
      </c>
      <c r="AX388" s="7">
        <v>913160501</v>
      </c>
      <c r="AY388" s="2" t="s">
        <v>39</v>
      </c>
    </row>
    <row r="389" spans="44:51">
      <c r="AR389" s="67">
        <f t="shared" si="44"/>
        <v>913170101</v>
      </c>
      <c r="AS389" s="67"/>
      <c r="AT389" s="67"/>
      <c r="AU389" s="67"/>
      <c r="AV389" s="2" t="s">
        <v>932</v>
      </c>
      <c r="AW389" s="1" t="s">
        <v>1278</v>
      </c>
      <c r="AX389" s="7">
        <v>913170101</v>
      </c>
      <c r="AY389" s="2" t="s">
        <v>39</v>
      </c>
    </row>
    <row r="390" spans="44:51">
      <c r="AR390" s="67">
        <f t="shared" si="44"/>
        <v>913170501</v>
      </c>
      <c r="AS390" s="67"/>
      <c r="AT390" s="67"/>
      <c r="AU390" s="67"/>
      <c r="AV390" s="2" t="s">
        <v>932</v>
      </c>
      <c r="AW390" s="1" t="s">
        <v>784</v>
      </c>
      <c r="AX390" s="7">
        <v>913170501</v>
      </c>
      <c r="AY390" s="2" t="s">
        <v>39</v>
      </c>
    </row>
    <row r="391" spans="44:51">
      <c r="AR391" s="67">
        <f t="shared" ref="AR391:AR454" si="45">$AX391</f>
        <v>913180101</v>
      </c>
      <c r="AS391" s="67"/>
      <c r="AT391" s="67"/>
      <c r="AU391" s="67"/>
      <c r="AV391" s="2" t="s">
        <v>932</v>
      </c>
      <c r="AW391" s="1" t="s">
        <v>1279</v>
      </c>
      <c r="AX391" s="7">
        <v>913180101</v>
      </c>
      <c r="AY391" s="2" t="s">
        <v>39</v>
      </c>
    </row>
    <row r="392" spans="44:51">
      <c r="AR392" s="67">
        <f t="shared" si="45"/>
        <v>913180104</v>
      </c>
      <c r="AS392" s="67"/>
      <c r="AT392" s="67"/>
      <c r="AU392" s="67"/>
      <c r="AV392" s="2" t="s">
        <v>932</v>
      </c>
      <c r="AW392" s="1" t="s">
        <v>785</v>
      </c>
      <c r="AX392" s="7">
        <v>913180104</v>
      </c>
      <c r="AY392" s="2" t="s">
        <v>39</v>
      </c>
    </row>
    <row r="393" spans="44:51">
      <c r="AR393" s="67">
        <f t="shared" si="45"/>
        <v>913180110</v>
      </c>
      <c r="AS393" s="67"/>
      <c r="AT393" s="67"/>
      <c r="AU393" s="67"/>
      <c r="AV393" s="2" t="s">
        <v>932</v>
      </c>
      <c r="AW393" s="1" t="s">
        <v>786</v>
      </c>
      <c r="AX393" s="7">
        <v>913180110</v>
      </c>
      <c r="AY393" s="2" t="s">
        <v>39</v>
      </c>
    </row>
    <row r="394" spans="44:51">
      <c r="AR394" s="67">
        <f t="shared" si="45"/>
        <v>913180202</v>
      </c>
      <c r="AS394" s="67"/>
      <c r="AT394" s="67"/>
      <c r="AU394" s="67"/>
      <c r="AV394" s="2" t="s">
        <v>932</v>
      </c>
      <c r="AW394" s="1" t="s">
        <v>787</v>
      </c>
      <c r="AX394" s="7">
        <v>913180202</v>
      </c>
      <c r="AY394" s="2" t="s">
        <v>39</v>
      </c>
    </row>
    <row r="395" spans="44:51">
      <c r="AR395" s="67">
        <f t="shared" si="45"/>
        <v>913180203</v>
      </c>
      <c r="AS395" s="67"/>
      <c r="AT395" s="67"/>
      <c r="AU395" s="67"/>
      <c r="AV395" s="2" t="s">
        <v>932</v>
      </c>
      <c r="AW395" s="1" t="s">
        <v>788</v>
      </c>
      <c r="AX395" s="7">
        <v>913180203</v>
      </c>
      <c r="AY395" s="2" t="s">
        <v>39</v>
      </c>
    </row>
    <row r="396" spans="44:51">
      <c r="AR396" s="67">
        <f t="shared" si="45"/>
        <v>913180204</v>
      </c>
      <c r="AS396" s="67"/>
      <c r="AT396" s="67"/>
      <c r="AU396" s="67"/>
      <c r="AV396" s="2" t="s">
        <v>932</v>
      </c>
      <c r="AW396" s="1" t="s">
        <v>789</v>
      </c>
      <c r="AX396" s="7">
        <v>913180204</v>
      </c>
      <c r="AY396" s="2" t="s">
        <v>39</v>
      </c>
    </row>
    <row r="397" spans="44:51">
      <c r="AR397" s="67">
        <f t="shared" si="45"/>
        <v>913180209</v>
      </c>
      <c r="AS397" s="67"/>
      <c r="AT397" s="67"/>
      <c r="AU397" s="67"/>
      <c r="AV397" s="2" t="s">
        <v>932</v>
      </c>
      <c r="AW397" s="1" t="s">
        <v>790</v>
      </c>
      <c r="AX397" s="7">
        <v>913180209</v>
      </c>
      <c r="AY397" s="2" t="s">
        <v>39</v>
      </c>
    </row>
    <row r="398" spans="44:51">
      <c r="AR398" s="67">
        <f t="shared" si="45"/>
        <v>913180210</v>
      </c>
      <c r="AS398" s="67"/>
      <c r="AT398" s="67"/>
      <c r="AU398" s="67"/>
      <c r="AV398" s="2" t="s">
        <v>932</v>
      </c>
      <c r="AW398" s="1" t="s">
        <v>791</v>
      </c>
      <c r="AX398" s="7">
        <v>913180210</v>
      </c>
      <c r="AY398" s="2" t="s">
        <v>39</v>
      </c>
    </row>
    <row r="399" spans="44:51">
      <c r="AR399" s="67">
        <f t="shared" si="45"/>
        <v>913180211</v>
      </c>
      <c r="AS399" s="67"/>
      <c r="AT399" s="67"/>
      <c r="AU399" s="67"/>
      <c r="AV399" s="2" t="s">
        <v>932</v>
      </c>
      <c r="AW399" s="1" t="s">
        <v>792</v>
      </c>
      <c r="AX399" s="7">
        <v>913180211</v>
      </c>
      <c r="AY399" s="2" t="s">
        <v>39</v>
      </c>
    </row>
    <row r="400" spans="44:51">
      <c r="AR400" s="67">
        <f t="shared" si="45"/>
        <v>913180212</v>
      </c>
      <c r="AS400" s="67"/>
      <c r="AT400" s="67"/>
      <c r="AU400" s="67"/>
      <c r="AV400" s="2" t="s">
        <v>932</v>
      </c>
      <c r="AW400" s="1" t="s">
        <v>793</v>
      </c>
      <c r="AX400" s="7">
        <v>913180212</v>
      </c>
      <c r="AY400" s="2" t="s">
        <v>39</v>
      </c>
    </row>
    <row r="401" spans="44:51">
      <c r="AR401" s="67">
        <f t="shared" si="45"/>
        <v>913180302</v>
      </c>
      <c r="AS401" s="67"/>
      <c r="AT401" s="67"/>
      <c r="AU401" s="67"/>
      <c r="AV401" s="2" t="s">
        <v>932</v>
      </c>
      <c r="AW401" s="1" t="s">
        <v>794</v>
      </c>
      <c r="AX401" s="7">
        <v>913180302</v>
      </c>
      <c r="AY401" s="2" t="s">
        <v>39</v>
      </c>
    </row>
    <row r="402" spans="44:51">
      <c r="AR402" s="67">
        <f t="shared" si="45"/>
        <v>913180304</v>
      </c>
      <c r="AS402" s="67"/>
      <c r="AT402" s="67"/>
      <c r="AU402" s="67"/>
      <c r="AV402" s="2" t="s">
        <v>932</v>
      </c>
      <c r="AW402" s="1" t="s">
        <v>795</v>
      </c>
      <c r="AX402" s="7">
        <v>913180304</v>
      </c>
      <c r="AY402" s="2" t="s">
        <v>39</v>
      </c>
    </row>
    <row r="403" spans="44:51">
      <c r="AR403" s="67">
        <f t="shared" si="45"/>
        <v>913180305</v>
      </c>
      <c r="AS403" s="67"/>
      <c r="AT403" s="67"/>
      <c r="AU403" s="67"/>
      <c r="AV403" s="2" t="s">
        <v>932</v>
      </c>
      <c r="AW403" s="1" t="s">
        <v>796</v>
      </c>
      <c r="AX403" s="7">
        <v>913180305</v>
      </c>
      <c r="AY403" s="2" t="s">
        <v>39</v>
      </c>
    </row>
    <row r="404" spans="44:51">
      <c r="AR404" s="67">
        <f t="shared" si="45"/>
        <v>913180403</v>
      </c>
      <c r="AS404" s="67"/>
      <c r="AT404" s="67"/>
      <c r="AU404" s="67"/>
      <c r="AV404" s="2" t="s">
        <v>932</v>
      </c>
      <c r="AW404" s="1" t="s">
        <v>797</v>
      </c>
      <c r="AX404" s="7">
        <v>913180403</v>
      </c>
      <c r="AY404" s="2" t="s">
        <v>39</v>
      </c>
    </row>
    <row r="405" spans="44:51">
      <c r="AR405" s="67">
        <f t="shared" si="45"/>
        <v>913180404</v>
      </c>
      <c r="AS405" s="67"/>
      <c r="AT405" s="67"/>
      <c r="AU405" s="67"/>
      <c r="AV405" s="2" t="s">
        <v>932</v>
      </c>
      <c r="AW405" s="1" t="s">
        <v>798</v>
      </c>
      <c r="AX405" s="7">
        <v>913180404</v>
      </c>
      <c r="AY405" s="2" t="s">
        <v>39</v>
      </c>
    </row>
    <row r="406" spans="44:51">
      <c r="AR406" s="67">
        <f t="shared" si="45"/>
        <v>913180405</v>
      </c>
      <c r="AS406" s="67"/>
      <c r="AT406" s="67"/>
      <c r="AU406" s="67"/>
      <c r="AV406" s="2" t="s">
        <v>932</v>
      </c>
      <c r="AW406" s="1" t="s">
        <v>799</v>
      </c>
      <c r="AX406" s="7">
        <v>913180405</v>
      </c>
      <c r="AY406" s="2" t="s">
        <v>39</v>
      </c>
    </row>
    <row r="407" spans="44:51">
      <c r="AR407" s="67">
        <f t="shared" si="45"/>
        <v>913180406</v>
      </c>
      <c r="AS407" s="67"/>
      <c r="AT407" s="67"/>
      <c r="AU407" s="67"/>
      <c r="AV407" s="2" t="s">
        <v>932</v>
      </c>
      <c r="AW407" s="1" t="s">
        <v>800</v>
      </c>
      <c r="AX407" s="7">
        <v>913180406</v>
      </c>
      <c r="AY407" s="2" t="s">
        <v>39</v>
      </c>
    </row>
    <row r="408" spans="44:51">
      <c r="AR408" s="67">
        <f t="shared" si="45"/>
        <v>913180407</v>
      </c>
      <c r="AS408" s="67"/>
      <c r="AT408" s="67"/>
      <c r="AU408" s="67"/>
      <c r="AV408" s="2" t="s">
        <v>932</v>
      </c>
      <c r="AW408" s="1" t="s">
        <v>801</v>
      </c>
      <c r="AX408" s="7">
        <v>913180407</v>
      </c>
      <c r="AY408" s="2" t="s">
        <v>39</v>
      </c>
    </row>
    <row r="409" spans="44:51">
      <c r="AR409" s="67">
        <f t="shared" si="45"/>
        <v>913180501</v>
      </c>
      <c r="AS409" s="67"/>
      <c r="AT409" s="67"/>
      <c r="AU409" s="67"/>
      <c r="AV409" s="2" t="s">
        <v>932</v>
      </c>
      <c r="AW409" s="1" t="s">
        <v>802</v>
      </c>
      <c r="AX409" s="7">
        <v>913180501</v>
      </c>
      <c r="AY409" s="2" t="s">
        <v>39</v>
      </c>
    </row>
    <row r="410" spans="44:51">
      <c r="AR410" s="67">
        <f t="shared" si="45"/>
        <v>913180601</v>
      </c>
      <c r="AS410" s="67"/>
      <c r="AT410" s="67"/>
      <c r="AU410" s="67"/>
      <c r="AV410" s="2" t="s">
        <v>932</v>
      </c>
      <c r="AW410" s="1" t="s">
        <v>803</v>
      </c>
      <c r="AX410" s="7">
        <v>913180601</v>
      </c>
      <c r="AY410" s="2" t="s">
        <v>39</v>
      </c>
    </row>
    <row r="411" spans="44:51">
      <c r="AR411" s="67">
        <f t="shared" si="45"/>
        <v>913180701</v>
      </c>
      <c r="AS411" s="67"/>
      <c r="AT411" s="67"/>
      <c r="AU411" s="67"/>
      <c r="AV411" s="2" t="s">
        <v>932</v>
      </c>
      <c r="AW411" s="1" t="s">
        <v>804</v>
      </c>
      <c r="AX411" s="7">
        <v>913180701</v>
      </c>
      <c r="AY411" s="2" t="s">
        <v>39</v>
      </c>
    </row>
    <row r="412" spans="44:51">
      <c r="AR412" s="67">
        <f t="shared" si="45"/>
        <v>913200201</v>
      </c>
      <c r="AS412" s="67"/>
      <c r="AT412" s="67"/>
      <c r="AU412" s="67"/>
      <c r="AV412" s="2" t="s">
        <v>932</v>
      </c>
      <c r="AW412" s="1" t="s">
        <v>1280</v>
      </c>
      <c r="AX412" s="7">
        <v>913200201</v>
      </c>
      <c r="AY412" s="2" t="s">
        <v>39</v>
      </c>
    </row>
    <row r="413" spans="44:51">
      <c r="AR413" s="67">
        <f t="shared" si="45"/>
        <v>913200301</v>
      </c>
      <c r="AS413" s="67"/>
      <c r="AT413" s="67"/>
      <c r="AU413" s="67"/>
      <c r="AV413" s="2" t="s">
        <v>932</v>
      </c>
      <c r="AW413" s="1" t="s">
        <v>805</v>
      </c>
      <c r="AX413" s="7">
        <v>913200301</v>
      </c>
      <c r="AY413" s="2" t="s">
        <v>39</v>
      </c>
    </row>
    <row r="414" spans="44:51">
      <c r="AR414" s="67">
        <f t="shared" si="45"/>
        <v>913200401</v>
      </c>
      <c r="AS414" s="67"/>
      <c r="AT414" s="67"/>
      <c r="AU414" s="67"/>
      <c r="AV414" s="2" t="s">
        <v>932</v>
      </c>
      <c r="AW414" s="1" t="s">
        <v>806</v>
      </c>
      <c r="AX414" s="7">
        <v>913200401</v>
      </c>
      <c r="AY414" s="2" t="s">
        <v>39</v>
      </c>
    </row>
    <row r="415" spans="44:51">
      <c r="AR415" s="67">
        <f t="shared" si="45"/>
        <v>913200402</v>
      </c>
      <c r="AS415" s="67"/>
      <c r="AT415" s="67"/>
      <c r="AU415" s="67"/>
      <c r="AV415" s="2" t="s">
        <v>932</v>
      </c>
      <c r="AW415" s="1" t="s">
        <v>807</v>
      </c>
      <c r="AX415" s="7">
        <v>913200402</v>
      </c>
      <c r="AY415" s="2" t="s">
        <v>39</v>
      </c>
    </row>
    <row r="416" spans="44:51">
      <c r="AR416" s="67">
        <f t="shared" si="45"/>
        <v>913200403</v>
      </c>
      <c r="AS416" s="67"/>
      <c r="AT416" s="67"/>
      <c r="AU416" s="67"/>
      <c r="AV416" s="2" t="s">
        <v>932</v>
      </c>
      <c r="AW416" s="1" t="s">
        <v>808</v>
      </c>
      <c r="AX416" s="7">
        <v>913200403</v>
      </c>
      <c r="AY416" s="2" t="s">
        <v>39</v>
      </c>
    </row>
    <row r="417" spans="44:51">
      <c r="AR417" s="67">
        <f t="shared" si="45"/>
        <v>913200404</v>
      </c>
      <c r="AS417" s="67"/>
      <c r="AT417" s="67"/>
      <c r="AU417" s="67"/>
      <c r="AV417" s="2" t="s">
        <v>932</v>
      </c>
      <c r="AW417" s="1" t="s">
        <v>809</v>
      </c>
      <c r="AX417" s="7">
        <v>913200404</v>
      </c>
      <c r="AY417" s="2" t="s">
        <v>39</v>
      </c>
    </row>
    <row r="418" spans="44:51">
      <c r="AR418" s="67">
        <f t="shared" si="45"/>
        <v>913200405</v>
      </c>
      <c r="AS418" s="67"/>
      <c r="AT418" s="67"/>
      <c r="AU418" s="67"/>
      <c r="AV418" s="2" t="s">
        <v>932</v>
      </c>
      <c r="AW418" s="1" t="s">
        <v>810</v>
      </c>
      <c r="AX418" s="7">
        <v>913200405</v>
      </c>
      <c r="AY418" s="2" t="s">
        <v>39</v>
      </c>
    </row>
    <row r="419" spans="44:51">
      <c r="AR419" s="67">
        <f t="shared" si="45"/>
        <v>913200406</v>
      </c>
      <c r="AS419" s="67"/>
      <c r="AT419" s="67"/>
      <c r="AU419" s="67"/>
      <c r="AV419" s="2" t="s">
        <v>932</v>
      </c>
      <c r="AW419" s="1" t="s">
        <v>811</v>
      </c>
      <c r="AX419" s="7">
        <v>913200406</v>
      </c>
      <c r="AY419" s="2" t="s">
        <v>39</v>
      </c>
    </row>
    <row r="420" spans="44:51">
      <c r="AR420" s="67">
        <f t="shared" si="45"/>
        <v>913200501</v>
      </c>
      <c r="AS420" s="67"/>
      <c r="AT420" s="67"/>
      <c r="AU420" s="67"/>
      <c r="AV420" s="2" t="s">
        <v>932</v>
      </c>
      <c r="AW420" s="1" t="s">
        <v>812</v>
      </c>
      <c r="AX420" s="7">
        <v>913200501</v>
      </c>
      <c r="AY420" s="2" t="s">
        <v>39</v>
      </c>
    </row>
    <row r="421" spans="44:51">
      <c r="AR421" s="67">
        <f t="shared" si="45"/>
        <v>913200601</v>
      </c>
      <c r="AS421" s="67"/>
      <c r="AT421" s="67"/>
      <c r="AU421" s="67"/>
      <c r="AV421" s="2" t="s">
        <v>932</v>
      </c>
      <c r="AW421" s="1" t="s">
        <v>813</v>
      </c>
      <c r="AX421" s="7">
        <v>913200601</v>
      </c>
      <c r="AY421" s="2" t="s">
        <v>39</v>
      </c>
    </row>
    <row r="422" spans="44:51">
      <c r="AR422" s="67">
        <f t="shared" si="45"/>
        <v>913200801</v>
      </c>
      <c r="AS422" s="67"/>
      <c r="AT422" s="67"/>
      <c r="AU422" s="67"/>
      <c r="AV422" s="2" t="s">
        <v>932</v>
      </c>
      <c r="AW422" s="1" t="s">
        <v>814</v>
      </c>
      <c r="AX422" s="7">
        <v>913200801</v>
      </c>
      <c r="AY422" s="2" t="s">
        <v>39</v>
      </c>
    </row>
    <row r="423" spans="44:51">
      <c r="AR423" s="67">
        <f t="shared" si="45"/>
        <v>913200901</v>
      </c>
      <c r="AS423" s="67"/>
      <c r="AT423" s="67"/>
      <c r="AU423" s="67"/>
      <c r="AV423" s="2" t="s">
        <v>932</v>
      </c>
      <c r="AW423" s="1" t="s">
        <v>815</v>
      </c>
      <c r="AX423" s="7">
        <v>913200901</v>
      </c>
      <c r="AY423" s="2" t="s">
        <v>39</v>
      </c>
    </row>
    <row r="424" spans="44:51">
      <c r="AR424" s="67">
        <f t="shared" si="45"/>
        <v>913201203</v>
      </c>
      <c r="AS424" s="67"/>
      <c r="AT424" s="67"/>
      <c r="AU424" s="67"/>
      <c r="AV424" s="2" t="s">
        <v>932</v>
      </c>
      <c r="AW424" s="1" t="s">
        <v>816</v>
      </c>
      <c r="AX424" s="7">
        <v>913201203</v>
      </c>
      <c r="AY424" s="2" t="s">
        <v>39</v>
      </c>
    </row>
    <row r="425" spans="44:51">
      <c r="AR425" s="67">
        <f t="shared" si="45"/>
        <v>913201301</v>
      </c>
      <c r="AS425" s="67"/>
      <c r="AT425" s="67"/>
      <c r="AU425" s="67"/>
      <c r="AV425" s="2" t="s">
        <v>932</v>
      </c>
      <c r="AW425" s="1" t="s">
        <v>817</v>
      </c>
      <c r="AX425" s="7">
        <v>913201301</v>
      </c>
      <c r="AY425" s="2" t="s">
        <v>39</v>
      </c>
    </row>
    <row r="426" spans="44:51">
      <c r="AR426" s="67">
        <f t="shared" si="45"/>
        <v>913201401</v>
      </c>
      <c r="AS426" s="67"/>
      <c r="AT426" s="67"/>
      <c r="AU426" s="67"/>
      <c r="AV426" s="2" t="s">
        <v>932</v>
      </c>
      <c r="AW426" s="1" t="s">
        <v>818</v>
      </c>
      <c r="AX426" s="7">
        <v>913201401</v>
      </c>
      <c r="AY426" s="2" t="s">
        <v>39</v>
      </c>
    </row>
    <row r="427" spans="44:51">
      <c r="AR427" s="67">
        <f t="shared" si="45"/>
        <v>913201501</v>
      </c>
      <c r="AS427" s="67"/>
      <c r="AT427" s="67"/>
      <c r="AU427" s="67"/>
      <c r="AV427" s="2" t="s">
        <v>932</v>
      </c>
      <c r="AW427" s="1" t="s">
        <v>819</v>
      </c>
      <c r="AX427" s="7">
        <v>913201501</v>
      </c>
      <c r="AY427" s="2" t="s">
        <v>39</v>
      </c>
    </row>
    <row r="428" spans="44:51">
      <c r="AR428" s="67">
        <f t="shared" si="45"/>
        <v>913210201</v>
      </c>
      <c r="AS428" s="67"/>
      <c r="AT428" s="67"/>
      <c r="AU428" s="67"/>
      <c r="AV428" s="2" t="s">
        <v>932</v>
      </c>
      <c r="AW428" s="1" t="s">
        <v>820</v>
      </c>
      <c r="AX428" s="7">
        <v>913210201</v>
      </c>
      <c r="AY428" s="2" t="s">
        <v>39</v>
      </c>
    </row>
    <row r="429" spans="44:51">
      <c r="AR429" s="67">
        <f t="shared" si="45"/>
        <v>913210301</v>
      </c>
      <c r="AS429" s="67"/>
      <c r="AT429" s="67"/>
      <c r="AU429" s="67"/>
      <c r="AV429" s="2" t="s">
        <v>932</v>
      </c>
      <c r="AW429" s="1" t="s">
        <v>821</v>
      </c>
      <c r="AX429" s="7">
        <v>913210301</v>
      </c>
      <c r="AY429" s="2" t="s">
        <v>39</v>
      </c>
    </row>
    <row r="430" spans="44:51">
      <c r="AR430" s="67">
        <f t="shared" si="45"/>
        <v>913210401</v>
      </c>
      <c r="AS430" s="67"/>
      <c r="AT430" s="67"/>
      <c r="AU430" s="67"/>
      <c r="AV430" s="2" t="s">
        <v>932</v>
      </c>
      <c r="AW430" s="1" t="s">
        <v>822</v>
      </c>
      <c r="AX430" s="7">
        <v>913210401</v>
      </c>
      <c r="AY430" s="2" t="s">
        <v>39</v>
      </c>
    </row>
    <row r="431" spans="44:51">
      <c r="AR431" s="67">
        <f t="shared" si="45"/>
        <v>913210501</v>
      </c>
      <c r="AS431" s="67"/>
      <c r="AT431" s="67"/>
      <c r="AU431" s="67"/>
      <c r="AV431" s="2" t="s">
        <v>932</v>
      </c>
      <c r="AW431" s="1" t="s">
        <v>823</v>
      </c>
      <c r="AX431" s="7">
        <v>913210501</v>
      </c>
      <c r="AY431" s="2" t="s">
        <v>39</v>
      </c>
    </row>
    <row r="432" spans="44:51">
      <c r="AR432" s="67">
        <f t="shared" si="45"/>
        <v>913220106</v>
      </c>
      <c r="AS432" s="67"/>
      <c r="AT432" s="67"/>
      <c r="AU432" s="67"/>
      <c r="AV432" s="2" t="s">
        <v>932</v>
      </c>
      <c r="AW432" s="1" t="s">
        <v>824</v>
      </c>
      <c r="AX432" s="7">
        <v>913220106</v>
      </c>
      <c r="AY432" s="2" t="s">
        <v>39</v>
      </c>
    </row>
    <row r="433" spans="44:51">
      <c r="AR433" s="67">
        <f t="shared" si="45"/>
        <v>913230201</v>
      </c>
      <c r="AS433" s="67"/>
      <c r="AT433" s="67"/>
      <c r="AU433" s="67"/>
      <c r="AV433" s="2" t="s">
        <v>932</v>
      </c>
      <c r="AW433" s="1" t="s">
        <v>825</v>
      </c>
      <c r="AX433" s="7">
        <v>913230201</v>
      </c>
      <c r="AY433" s="2" t="s">
        <v>39</v>
      </c>
    </row>
    <row r="434" spans="44:51">
      <c r="AR434" s="67">
        <f t="shared" si="45"/>
        <v>913230301</v>
      </c>
      <c r="AS434" s="67"/>
      <c r="AT434" s="67"/>
      <c r="AU434" s="67"/>
      <c r="AV434" s="2" t="s">
        <v>932</v>
      </c>
      <c r="AW434" s="1" t="s">
        <v>826</v>
      </c>
      <c r="AX434" s="7">
        <v>913230301</v>
      </c>
      <c r="AY434" s="2" t="s">
        <v>39</v>
      </c>
    </row>
    <row r="435" spans="44:51">
      <c r="AR435" s="67">
        <f t="shared" si="45"/>
        <v>913230401</v>
      </c>
      <c r="AS435" s="67"/>
      <c r="AT435" s="67"/>
      <c r="AU435" s="67"/>
      <c r="AV435" s="2" t="s">
        <v>932</v>
      </c>
      <c r="AW435" s="1" t="s">
        <v>827</v>
      </c>
      <c r="AX435" s="7">
        <v>913230401</v>
      </c>
      <c r="AY435" s="2" t="s">
        <v>39</v>
      </c>
    </row>
    <row r="436" spans="44:51">
      <c r="AR436" s="67">
        <f t="shared" si="45"/>
        <v>913230501</v>
      </c>
      <c r="AS436" s="67"/>
      <c r="AT436" s="67"/>
      <c r="AU436" s="67"/>
      <c r="AV436" s="2" t="s">
        <v>932</v>
      </c>
      <c r="AW436" s="1" t="s">
        <v>828</v>
      </c>
      <c r="AX436" s="7">
        <v>913230501</v>
      </c>
      <c r="AY436" s="2" t="s">
        <v>39</v>
      </c>
    </row>
    <row r="437" spans="44:51">
      <c r="AR437" s="67">
        <f t="shared" si="45"/>
        <v>913230601</v>
      </c>
      <c r="AS437" s="67"/>
      <c r="AT437" s="67"/>
      <c r="AU437" s="67"/>
      <c r="AV437" s="2" t="s">
        <v>932</v>
      </c>
      <c r="AW437" s="1" t="s">
        <v>829</v>
      </c>
      <c r="AX437" s="7">
        <v>913230601</v>
      </c>
      <c r="AY437" s="2" t="s">
        <v>39</v>
      </c>
    </row>
    <row r="438" spans="44:51">
      <c r="AR438" s="67">
        <f t="shared" si="45"/>
        <v>913240101</v>
      </c>
      <c r="AS438" s="67"/>
      <c r="AT438" s="67"/>
      <c r="AU438" s="67"/>
      <c r="AV438" s="2" t="s">
        <v>932</v>
      </c>
      <c r="AW438" s="1" t="s">
        <v>830</v>
      </c>
      <c r="AX438" s="7">
        <v>913240101</v>
      </c>
      <c r="AY438" s="2" t="s">
        <v>39</v>
      </c>
    </row>
    <row r="439" spans="44:51">
      <c r="AR439" s="67">
        <f t="shared" si="45"/>
        <v>913250102</v>
      </c>
      <c r="AS439" s="67"/>
      <c r="AT439" s="67"/>
      <c r="AU439" s="67"/>
      <c r="AV439" s="2" t="s">
        <v>932</v>
      </c>
      <c r="AW439" s="1" t="s">
        <v>831</v>
      </c>
      <c r="AX439" s="7">
        <v>913250102</v>
      </c>
      <c r="AY439" s="2" t="s">
        <v>39</v>
      </c>
    </row>
    <row r="440" spans="44:51">
      <c r="AR440" s="67">
        <f t="shared" si="45"/>
        <v>913250103</v>
      </c>
      <c r="AS440" s="67"/>
      <c r="AT440" s="67"/>
      <c r="AU440" s="67"/>
      <c r="AV440" s="2" t="s">
        <v>932</v>
      </c>
      <c r="AW440" s="1" t="s">
        <v>832</v>
      </c>
      <c r="AX440" s="7">
        <v>913250103</v>
      </c>
      <c r="AY440" s="2" t="s">
        <v>39</v>
      </c>
    </row>
    <row r="441" spans="44:51">
      <c r="AR441" s="67">
        <f t="shared" si="45"/>
        <v>913250104</v>
      </c>
      <c r="AS441" s="67"/>
      <c r="AT441" s="67"/>
      <c r="AU441" s="67"/>
      <c r="AV441" s="2" t="s">
        <v>932</v>
      </c>
      <c r="AW441" s="1" t="s">
        <v>833</v>
      </c>
      <c r="AX441" s="7">
        <v>913250104</v>
      </c>
      <c r="AY441" s="2" t="s">
        <v>39</v>
      </c>
    </row>
    <row r="442" spans="44:51">
      <c r="AR442" s="67">
        <f t="shared" si="45"/>
        <v>913250106</v>
      </c>
      <c r="AS442" s="67"/>
      <c r="AT442" s="67"/>
      <c r="AU442" s="67"/>
      <c r="AV442" s="2" t="s">
        <v>932</v>
      </c>
      <c r="AW442" s="1" t="s">
        <v>834</v>
      </c>
      <c r="AX442" s="7">
        <v>913250106</v>
      </c>
      <c r="AY442" s="2" t="s">
        <v>39</v>
      </c>
    </row>
    <row r="443" spans="44:51">
      <c r="AR443" s="67">
        <f t="shared" si="45"/>
        <v>913250107</v>
      </c>
      <c r="AS443" s="67"/>
      <c r="AT443" s="67"/>
      <c r="AU443" s="67"/>
      <c r="AV443" s="2" t="s">
        <v>932</v>
      </c>
      <c r="AW443" s="1" t="s">
        <v>835</v>
      </c>
      <c r="AX443" s="7">
        <v>913250107</v>
      </c>
      <c r="AY443" s="2" t="s">
        <v>39</v>
      </c>
    </row>
    <row r="444" spans="44:51">
      <c r="AR444" s="67">
        <f t="shared" si="45"/>
        <v>913250108</v>
      </c>
      <c r="AS444" s="67"/>
      <c r="AT444" s="67"/>
      <c r="AU444" s="67"/>
      <c r="AV444" s="2" t="s">
        <v>932</v>
      </c>
      <c r="AW444" s="1" t="s">
        <v>836</v>
      </c>
      <c r="AX444" s="7">
        <v>913250108</v>
      </c>
      <c r="AY444" s="2" t="s">
        <v>39</v>
      </c>
    </row>
    <row r="445" spans="44:51">
      <c r="AR445" s="67">
        <f t="shared" si="45"/>
        <v>913250109</v>
      </c>
      <c r="AS445" s="67"/>
      <c r="AT445" s="67"/>
      <c r="AU445" s="67"/>
      <c r="AV445" s="2" t="s">
        <v>932</v>
      </c>
      <c r="AW445" s="1" t="s">
        <v>837</v>
      </c>
      <c r="AX445" s="7">
        <v>913250109</v>
      </c>
      <c r="AY445" s="2" t="s">
        <v>39</v>
      </c>
    </row>
    <row r="446" spans="44:51">
      <c r="AR446" s="67">
        <f t="shared" si="45"/>
        <v>913250110</v>
      </c>
      <c r="AS446" s="67"/>
      <c r="AT446" s="67"/>
      <c r="AU446" s="67"/>
      <c r="AV446" s="2" t="s">
        <v>932</v>
      </c>
      <c r="AW446" s="1" t="s">
        <v>838</v>
      </c>
      <c r="AX446" s="7">
        <v>913250110</v>
      </c>
      <c r="AY446" s="2" t="s">
        <v>39</v>
      </c>
    </row>
    <row r="447" spans="44:51">
      <c r="AR447" s="67">
        <f t="shared" si="45"/>
        <v>913250111</v>
      </c>
      <c r="AS447" s="67"/>
      <c r="AT447" s="67"/>
      <c r="AU447" s="67"/>
      <c r="AV447" s="2" t="s">
        <v>932</v>
      </c>
      <c r="AW447" s="1" t="s">
        <v>839</v>
      </c>
      <c r="AX447" s="7">
        <v>913250111</v>
      </c>
      <c r="AY447" s="2" t="s">
        <v>39</v>
      </c>
    </row>
    <row r="448" spans="44:51">
      <c r="AR448" s="67">
        <f t="shared" si="45"/>
        <v>913250112</v>
      </c>
      <c r="AS448" s="67"/>
      <c r="AT448" s="67"/>
      <c r="AU448" s="67"/>
      <c r="AV448" s="2" t="s">
        <v>932</v>
      </c>
      <c r="AW448" s="1" t="s">
        <v>840</v>
      </c>
      <c r="AX448" s="7">
        <v>913250112</v>
      </c>
      <c r="AY448" s="2" t="s">
        <v>39</v>
      </c>
    </row>
    <row r="449" spans="44:51">
      <c r="AR449" s="67">
        <f t="shared" si="45"/>
        <v>913250113</v>
      </c>
      <c r="AS449" s="67"/>
      <c r="AT449" s="67"/>
      <c r="AU449" s="67"/>
      <c r="AV449" s="2" t="s">
        <v>932</v>
      </c>
      <c r="AW449" s="1" t="s">
        <v>841</v>
      </c>
      <c r="AX449" s="7">
        <v>913250113</v>
      </c>
      <c r="AY449" s="2" t="s">
        <v>39</v>
      </c>
    </row>
    <row r="450" spans="44:51">
      <c r="AR450" s="67">
        <f t="shared" si="45"/>
        <v>913250114</v>
      </c>
      <c r="AS450" s="67"/>
      <c r="AT450" s="67"/>
      <c r="AU450" s="67"/>
      <c r="AV450" s="2" t="s">
        <v>932</v>
      </c>
      <c r="AW450" s="1" t="s">
        <v>842</v>
      </c>
      <c r="AX450" s="7">
        <v>913250114</v>
      </c>
      <c r="AY450" s="2" t="s">
        <v>39</v>
      </c>
    </row>
    <row r="451" spans="44:51">
      <c r="AR451" s="67">
        <f t="shared" si="45"/>
        <v>913250115</v>
      </c>
      <c r="AS451" s="67"/>
      <c r="AT451" s="67"/>
      <c r="AU451" s="67"/>
      <c r="AV451" s="2" t="s">
        <v>932</v>
      </c>
      <c r="AW451" s="1" t="s">
        <v>843</v>
      </c>
      <c r="AX451" s="7">
        <v>913250115</v>
      </c>
      <c r="AY451" s="2" t="s">
        <v>39</v>
      </c>
    </row>
    <row r="452" spans="44:51">
      <c r="AR452" s="67">
        <f t="shared" si="45"/>
        <v>913250116</v>
      </c>
      <c r="AS452" s="67"/>
      <c r="AT452" s="67"/>
      <c r="AU452" s="67"/>
      <c r="AV452" s="2" t="s">
        <v>932</v>
      </c>
      <c r="AW452" s="1" t="s">
        <v>844</v>
      </c>
      <c r="AX452" s="7">
        <v>913250116</v>
      </c>
      <c r="AY452" s="2" t="s">
        <v>39</v>
      </c>
    </row>
    <row r="453" spans="44:51">
      <c r="AR453" s="67">
        <f t="shared" si="45"/>
        <v>913250117</v>
      </c>
      <c r="AS453" s="67"/>
      <c r="AT453" s="67"/>
      <c r="AU453" s="67"/>
      <c r="AV453" s="2" t="s">
        <v>932</v>
      </c>
      <c r="AW453" s="1" t="s">
        <v>1281</v>
      </c>
      <c r="AX453" s="7">
        <v>913250117</v>
      </c>
      <c r="AY453" s="2" t="s">
        <v>39</v>
      </c>
    </row>
    <row r="454" spans="44:51">
      <c r="AR454" s="67">
        <f t="shared" si="45"/>
        <v>913250118</v>
      </c>
      <c r="AS454" s="67"/>
      <c r="AT454" s="67"/>
      <c r="AU454" s="67"/>
      <c r="AV454" s="2" t="s">
        <v>932</v>
      </c>
      <c r="AW454" s="1" t="s">
        <v>845</v>
      </c>
      <c r="AX454" s="7">
        <v>913250118</v>
      </c>
      <c r="AY454" s="2" t="s">
        <v>39</v>
      </c>
    </row>
    <row r="455" spans="44:51">
      <c r="AR455" s="67">
        <f t="shared" ref="AR455:AR518" si="46">$AX455</f>
        <v>913250119</v>
      </c>
      <c r="AS455" s="67"/>
      <c r="AT455" s="67"/>
      <c r="AU455" s="67"/>
      <c r="AV455" s="2" t="s">
        <v>932</v>
      </c>
      <c r="AW455" s="1" t="s">
        <v>846</v>
      </c>
      <c r="AX455" s="7">
        <v>913250119</v>
      </c>
      <c r="AY455" s="2" t="s">
        <v>39</v>
      </c>
    </row>
    <row r="456" spans="44:51">
      <c r="AR456" s="67">
        <f t="shared" si="46"/>
        <v>913250120</v>
      </c>
      <c r="AS456" s="67"/>
      <c r="AT456" s="67"/>
      <c r="AU456" s="67"/>
      <c r="AV456" s="2" t="s">
        <v>932</v>
      </c>
      <c r="AW456" s="1" t="s">
        <v>847</v>
      </c>
      <c r="AX456" s="7">
        <v>913250120</v>
      </c>
      <c r="AY456" s="2" t="s">
        <v>39</v>
      </c>
    </row>
    <row r="457" spans="44:51">
      <c r="AR457" s="67">
        <f t="shared" si="46"/>
        <v>913250121</v>
      </c>
      <c r="AS457" s="67"/>
      <c r="AT457" s="67"/>
      <c r="AU457" s="67"/>
      <c r="AV457" s="2" t="s">
        <v>932</v>
      </c>
      <c r="AW457" s="1" t="s">
        <v>848</v>
      </c>
      <c r="AX457" s="7">
        <v>913250121</v>
      </c>
      <c r="AY457" s="2" t="s">
        <v>39</v>
      </c>
    </row>
    <row r="458" spans="44:51">
      <c r="AR458" s="67">
        <f t="shared" si="46"/>
        <v>913250122</v>
      </c>
      <c r="AS458" s="67"/>
      <c r="AT458" s="67"/>
      <c r="AU458" s="67"/>
      <c r="AV458" s="2" t="s">
        <v>932</v>
      </c>
      <c r="AW458" s="1" t="s">
        <v>849</v>
      </c>
      <c r="AX458" s="7">
        <v>913250122</v>
      </c>
      <c r="AY458" s="2" t="s">
        <v>39</v>
      </c>
    </row>
    <row r="459" spans="44:51">
      <c r="AR459" s="67">
        <f t="shared" si="46"/>
        <v>913250123</v>
      </c>
      <c r="AS459" s="67"/>
      <c r="AT459" s="67"/>
      <c r="AU459" s="67"/>
      <c r="AV459" s="2" t="s">
        <v>932</v>
      </c>
      <c r="AW459" s="1" t="s">
        <v>850</v>
      </c>
      <c r="AX459" s="7">
        <v>913250123</v>
      </c>
      <c r="AY459" s="2" t="s">
        <v>39</v>
      </c>
    </row>
    <row r="460" spans="44:51">
      <c r="AR460" s="67">
        <f t="shared" si="46"/>
        <v>913250124</v>
      </c>
      <c r="AS460" s="67"/>
      <c r="AT460" s="67"/>
      <c r="AU460" s="67"/>
      <c r="AV460" s="2" t="s">
        <v>932</v>
      </c>
      <c r="AW460" s="1" t="s">
        <v>851</v>
      </c>
      <c r="AX460" s="7">
        <v>913250124</v>
      </c>
      <c r="AY460" s="2" t="s">
        <v>39</v>
      </c>
    </row>
    <row r="461" spans="44:51">
      <c r="AR461" s="67">
        <f t="shared" si="46"/>
        <v>913250125</v>
      </c>
      <c r="AS461" s="67"/>
      <c r="AT461" s="67"/>
      <c r="AU461" s="67"/>
      <c r="AV461" s="2" t="s">
        <v>932</v>
      </c>
      <c r="AW461" s="1" t="s">
        <v>852</v>
      </c>
      <c r="AX461" s="7">
        <v>913250125</v>
      </c>
      <c r="AY461" s="2" t="s">
        <v>39</v>
      </c>
    </row>
    <row r="462" spans="44:51">
      <c r="AR462" s="67">
        <f t="shared" si="46"/>
        <v>913250126</v>
      </c>
      <c r="AS462" s="67"/>
      <c r="AT462" s="67"/>
      <c r="AU462" s="67"/>
      <c r="AV462" s="2" t="s">
        <v>932</v>
      </c>
      <c r="AW462" s="1" t="s">
        <v>853</v>
      </c>
      <c r="AX462" s="7">
        <v>913250126</v>
      </c>
      <c r="AY462" s="2" t="s">
        <v>39</v>
      </c>
    </row>
    <row r="463" spans="44:51">
      <c r="AR463" s="67">
        <f t="shared" si="46"/>
        <v>913250127</v>
      </c>
      <c r="AS463" s="67"/>
      <c r="AT463" s="67"/>
      <c r="AU463" s="67"/>
      <c r="AV463" s="2" t="s">
        <v>932</v>
      </c>
      <c r="AW463" s="1" t="s">
        <v>854</v>
      </c>
      <c r="AX463" s="7">
        <v>913250127</v>
      </c>
      <c r="AY463" s="2" t="s">
        <v>39</v>
      </c>
    </row>
    <row r="464" spans="44:51">
      <c r="AR464" s="67">
        <f t="shared" si="46"/>
        <v>913250128</v>
      </c>
      <c r="AS464" s="67"/>
      <c r="AT464" s="67"/>
      <c r="AU464" s="67"/>
      <c r="AV464" s="2" t="s">
        <v>932</v>
      </c>
      <c r="AW464" s="1" t="s">
        <v>855</v>
      </c>
      <c r="AX464" s="7">
        <v>913250128</v>
      </c>
      <c r="AY464" s="2" t="s">
        <v>39</v>
      </c>
    </row>
    <row r="465" spans="44:51">
      <c r="AR465" s="67">
        <f t="shared" si="46"/>
        <v>913250129</v>
      </c>
      <c r="AS465" s="67"/>
      <c r="AT465" s="67"/>
      <c r="AU465" s="67"/>
      <c r="AV465" s="2" t="s">
        <v>932</v>
      </c>
      <c r="AW465" s="1" t="s">
        <v>856</v>
      </c>
      <c r="AX465" s="7">
        <v>913250129</v>
      </c>
      <c r="AY465" s="2" t="s">
        <v>39</v>
      </c>
    </row>
    <row r="466" spans="44:51">
      <c r="AR466" s="67">
        <f t="shared" si="46"/>
        <v>913250130</v>
      </c>
      <c r="AS466" s="67"/>
      <c r="AT466" s="67"/>
      <c r="AU466" s="67"/>
      <c r="AV466" s="2" t="s">
        <v>932</v>
      </c>
      <c r="AW466" s="1" t="s">
        <v>857</v>
      </c>
      <c r="AX466" s="7">
        <v>913250130</v>
      </c>
      <c r="AY466" s="2" t="s">
        <v>39</v>
      </c>
    </row>
    <row r="467" spans="44:51">
      <c r="AR467" s="67">
        <f t="shared" si="46"/>
        <v>913250131</v>
      </c>
      <c r="AS467" s="67"/>
      <c r="AT467" s="67"/>
      <c r="AU467" s="67"/>
      <c r="AV467" s="2" t="s">
        <v>932</v>
      </c>
      <c r="AW467" s="1" t="s">
        <v>858</v>
      </c>
      <c r="AX467" s="7">
        <v>913250131</v>
      </c>
      <c r="AY467" s="2" t="s">
        <v>39</v>
      </c>
    </row>
    <row r="468" spans="44:51">
      <c r="AR468" s="67">
        <f t="shared" si="46"/>
        <v>913250132</v>
      </c>
      <c r="AS468" s="67"/>
      <c r="AT468" s="67"/>
      <c r="AU468" s="67"/>
      <c r="AV468" s="2" t="s">
        <v>932</v>
      </c>
      <c r="AW468" s="1" t="s">
        <v>859</v>
      </c>
      <c r="AX468" s="7">
        <v>913250132</v>
      </c>
      <c r="AY468" s="2" t="s">
        <v>39</v>
      </c>
    </row>
    <row r="469" spans="44:51">
      <c r="AR469" s="67">
        <f t="shared" si="46"/>
        <v>913250133</v>
      </c>
      <c r="AS469" s="67"/>
      <c r="AT469" s="67"/>
      <c r="AU469" s="67"/>
      <c r="AV469" s="2" t="s">
        <v>932</v>
      </c>
      <c r="AW469" s="1" t="s">
        <v>860</v>
      </c>
      <c r="AX469" s="7">
        <v>913250133</v>
      </c>
      <c r="AY469" s="2" t="s">
        <v>39</v>
      </c>
    </row>
    <row r="470" spans="44:51">
      <c r="AR470" s="67">
        <f t="shared" si="46"/>
        <v>913250134</v>
      </c>
      <c r="AS470" s="67"/>
      <c r="AT470" s="67"/>
      <c r="AU470" s="67"/>
      <c r="AV470" s="2" t="s">
        <v>932</v>
      </c>
      <c r="AW470" s="1" t="s">
        <v>861</v>
      </c>
      <c r="AX470" s="7">
        <v>913250134</v>
      </c>
      <c r="AY470" s="2" t="s">
        <v>39</v>
      </c>
    </row>
    <row r="471" spans="44:51">
      <c r="AR471" s="67">
        <f t="shared" si="46"/>
        <v>913250135</v>
      </c>
      <c r="AS471" s="67"/>
      <c r="AT471" s="67"/>
      <c r="AU471" s="67"/>
      <c r="AV471" s="2" t="s">
        <v>932</v>
      </c>
      <c r="AW471" s="1" t="s">
        <v>862</v>
      </c>
      <c r="AX471" s="7">
        <v>913250135</v>
      </c>
      <c r="AY471" s="2" t="s">
        <v>39</v>
      </c>
    </row>
    <row r="472" spans="44:51">
      <c r="AR472" s="67">
        <f t="shared" si="46"/>
        <v>913250136</v>
      </c>
      <c r="AS472" s="67"/>
      <c r="AT472" s="67"/>
      <c r="AU472" s="67"/>
      <c r="AV472" s="2" t="s">
        <v>932</v>
      </c>
      <c r="AW472" s="1" t="s">
        <v>863</v>
      </c>
      <c r="AX472" s="7">
        <v>913250136</v>
      </c>
      <c r="AY472" s="2" t="s">
        <v>39</v>
      </c>
    </row>
    <row r="473" spans="44:51">
      <c r="AR473" s="67">
        <f t="shared" si="46"/>
        <v>913250137</v>
      </c>
      <c r="AS473" s="67"/>
      <c r="AT473" s="67"/>
      <c r="AU473" s="67"/>
      <c r="AV473" s="2" t="s">
        <v>932</v>
      </c>
      <c r="AW473" s="1" t="s">
        <v>864</v>
      </c>
      <c r="AX473" s="7">
        <v>913250137</v>
      </c>
      <c r="AY473" s="2" t="s">
        <v>39</v>
      </c>
    </row>
    <row r="474" spans="44:51">
      <c r="AR474" s="67">
        <f t="shared" si="46"/>
        <v>913250139</v>
      </c>
      <c r="AS474" s="67"/>
      <c r="AT474" s="67"/>
      <c r="AU474" s="67"/>
      <c r="AV474" s="2" t="s">
        <v>932</v>
      </c>
      <c r="AW474" s="1" t="s">
        <v>865</v>
      </c>
      <c r="AX474" s="7">
        <v>913250139</v>
      </c>
      <c r="AY474" s="2" t="s">
        <v>39</v>
      </c>
    </row>
    <row r="475" spans="44:51">
      <c r="AR475" s="67">
        <f t="shared" si="46"/>
        <v>913250140</v>
      </c>
      <c r="AS475" s="67"/>
      <c r="AT475" s="67"/>
      <c r="AU475" s="67"/>
      <c r="AV475" s="2" t="s">
        <v>932</v>
      </c>
      <c r="AW475" s="1" t="s">
        <v>866</v>
      </c>
      <c r="AX475" s="7">
        <v>913250140</v>
      </c>
      <c r="AY475" s="2" t="s">
        <v>39</v>
      </c>
    </row>
    <row r="476" spans="44:51">
      <c r="AR476" s="67">
        <f t="shared" si="46"/>
        <v>913250141</v>
      </c>
      <c r="AS476" s="67"/>
      <c r="AT476" s="67"/>
      <c r="AU476" s="67"/>
      <c r="AV476" s="2" t="s">
        <v>932</v>
      </c>
      <c r="AW476" s="1" t="s">
        <v>867</v>
      </c>
      <c r="AX476" s="7">
        <v>913250141</v>
      </c>
      <c r="AY476" s="2" t="s">
        <v>39</v>
      </c>
    </row>
    <row r="477" spans="44:51">
      <c r="AR477" s="67">
        <f t="shared" si="46"/>
        <v>913250142</v>
      </c>
      <c r="AS477" s="67"/>
      <c r="AT477" s="67"/>
      <c r="AU477" s="67"/>
      <c r="AV477" s="2" t="s">
        <v>932</v>
      </c>
      <c r="AW477" s="1" t="s">
        <v>868</v>
      </c>
      <c r="AX477" s="7">
        <v>913250142</v>
      </c>
      <c r="AY477" s="2" t="s">
        <v>39</v>
      </c>
    </row>
    <row r="478" spans="44:51">
      <c r="AR478" s="67">
        <f t="shared" si="46"/>
        <v>913250143</v>
      </c>
      <c r="AS478" s="67"/>
      <c r="AT478" s="67"/>
      <c r="AU478" s="67"/>
      <c r="AV478" s="2" t="s">
        <v>932</v>
      </c>
      <c r="AW478" s="1" t="s">
        <v>869</v>
      </c>
      <c r="AX478" s="7">
        <v>913250143</v>
      </c>
      <c r="AY478" s="2" t="s">
        <v>39</v>
      </c>
    </row>
    <row r="479" spans="44:51">
      <c r="AR479" s="67">
        <f t="shared" si="46"/>
        <v>913250144</v>
      </c>
      <c r="AS479" s="67"/>
      <c r="AT479" s="67"/>
      <c r="AU479" s="67"/>
      <c r="AV479" s="2" t="s">
        <v>932</v>
      </c>
      <c r="AW479" s="1" t="s">
        <v>870</v>
      </c>
      <c r="AX479" s="7">
        <v>913250144</v>
      </c>
      <c r="AY479" s="2" t="s">
        <v>39</v>
      </c>
    </row>
    <row r="480" spans="44:51">
      <c r="AR480" s="67">
        <f t="shared" si="46"/>
        <v>913250145</v>
      </c>
      <c r="AS480" s="67"/>
      <c r="AT480" s="67"/>
      <c r="AU480" s="67"/>
      <c r="AV480" s="2" t="s">
        <v>932</v>
      </c>
      <c r="AW480" s="1" t="s">
        <v>871</v>
      </c>
      <c r="AX480" s="7">
        <v>913250145</v>
      </c>
      <c r="AY480" s="2" t="s">
        <v>39</v>
      </c>
    </row>
    <row r="481" spans="44:51">
      <c r="AR481" s="67">
        <f t="shared" si="46"/>
        <v>913250146</v>
      </c>
      <c r="AS481" s="67"/>
      <c r="AT481" s="67"/>
      <c r="AU481" s="67"/>
      <c r="AV481" s="2" t="s">
        <v>932</v>
      </c>
      <c r="AW481" s="1" t="s">
        <v>872</v>
      </c>
      <c r="AX481" s="7">
        <v>913250146</v>
      </c>
      <c r="AY481" s="2" t="s">
        <v>39</v>
      </c>
    </row>
    <row r="482" spans="44:51">
      <c r="AR482" s="67">
        <f t="shared" si="46"/>
        <v>913250147</v>
      </c>
      <c r="AS482" s="67"/>
      <c r="AT482" s="67"/>
      <c r="AU482" s="67"/>
      <c r="AV482" s="2" t="s">
        <v>932</v>
      </c>
      <c r="AW482" s="1" t="s">
        <v>873</v>
      </c>
      <c r="AX482" s="7">
        <v>913250147</v>
      </c>
      <c r="AY482" s="2" t="s">
        <v>39</v>
      </c>
    </row>
    <row r="483" spans="44:51">
      <c r="AR483" s="67">
        <f t="shared" si="46"/>
        <v>913250148</v>
      </c>
      <c r="AS483" s="67"/>
      <c r="AT483" s="67"/>
      <c r="AU483" s="67"/>
      <c r="AV483" s="2" t="s">
        <v>932</v>
      </c>
      <c r="AW483" s="1" t="s">
        <v>874</v>
      </c>
      <c r="AX483" s="7">
        <v>913250148</v>
      </c>
      <c r="AY483" s="2" t="s">
        <v>39</v>
      </c>
    </row>
    <row r="484" spans="44:51">
      <c r="AR484" s="67">
        <f t="shared" si="46"/>
        <v>913250149</v>
      </c>
      <c r="AS484" s="67"/>
      <c r="AT484" s="67"/>
      <c r="AU484" s="67"/>
      <c r="AV484" s="2" t="s">
        <v>932</v>
      </c>
      <c r="AW484" s="1" t="s">
        <v>964</v>
      </c>
      <c r="AX484" s="7">
        <v>913250149</v>
      </c>
      <c r="AY484" s="2" t="s">
        <v>39</v>
      </c>
    </row>
    <row r="485" spans="44:51">
      <c r="AR485" s="67">
        <f t="shared" si="46"/>
        <v>913251148</v>
      </c>
      <c r="AS485" s="67"/>
      <c r="AT485" s="67"/>
      <c r="AU485" s="67"/>
      <c r="AV485" s="2" t="s">
        <v>932</v>
      </c>
      <c r="AW485" s="1" t="s">
        <v>880</v>
      </c>
      <c r="AX485" s="7">
        <v>913251148</v>
      </c>
      <c r="AY485" s="2" t="s">
        <v>39</v>
      </c>
    </row>
    <row r="486" spans="44:51">
      <c r="AR486" s="67">
        <f t="shared" si="46"/>
        <v>913251149</v>
      </c>
      <c r="AS486" s="67"/>
      <c r="AT486" s="67"/>
      <c r="AU486" s="67"/>
      <c r="AV486" s="2" t="s">
        <v>932</v>
      </c>
      <c r="AW486" s="1" t="s">
        <v>881</v>
      </c>
      <c r="AX486" s="7">
        <v>913251149</v>
      </c>
      <c r="AY486" s="2" t="s">
        <v>39</v>
      </c>
    </row>
    <row r="487" spans="44:51">
      <c r="AR487" s="67">
        <f t="shared" si="46"/>
        <v>913251150</v>
      </c>
      <c r="AS487" s="67"/>
      <c r="AT487" s="67"/>
      <c r="AU487" s="67"/>
      <c r="AV487" s="2" t="s">
        <v>932</v>
      </c>
      <c r="AW487" s="1" t="s">
        <v>882</v>
      </c>
      <c r="AX487" s="7">
        <v>913251150</v>
      </c>
      <c r="AY487" s="2" t="s">
        <v>39</v>
      </c>
    </row>
    <row r="488" spans="44:51">
      <c r="AR488" s="67">
        <f t="shared" si="46"/>
        <v>913251151</v>
      </c>
      <c r="AS488" s="67"/>
      <c r="AT488" s="67"/>
      <c r="AU488" s="67"/>
      <c r="AV488" s="2" t="s">
        <v>932</v>
      </c>
      <c r="AW488" s="1" t="s">
        <v>883</v>
      </c>
      <c r="AX488" s="7">
        <v>913251151</v>
      </c>
      <c r="AY488" s="2" t="s">
        <v>39</v>
      </c>
    </row>
    <row r="489" spans="44:51">
      <c r="AR489" s="67">
        <f t="shared" si="46"/>
        <v>801010100</v>
      </c>
      <c r="AS489" s="67"/>
      <c r="AT489" s="67"/>
      <c r="AU489" s="67"/>
      <c r="AV489" s="2" t="s">
        <v>21</v>
      </c>
      <c r="AW489" s="1" t="s">
        <v>948</v>
      </c>
      <c r="AX489" s="7">
        <v>801010100</v>
      </c>
      <c r="AY489" s="2" t="s">
        <v>1121</v>
      </c>
    </row>
    <row r="490" spans="44:51">
      <c r="AR490" s="67">
        <f t="shared" si="46"/>
        <v>801010101</v>
      </c>
      <c r="AS490" s="67"/>
      <c r="AT490" s="67"/>
      <c r="AU490" s="67"/>
      <c r="AV490" s="2" t="s">
        <v>21</v>
      </c>
      <c r="AW490" s="1" t="s">
        <v>949</v>
      </c>
      <c r="AX490" s="7">
        <v>801010101</v>
      </c>
      <c r="AY490" s="2" t="s">
        <v>1121</v>
      </c>
    </row>
    <row r="491" spans="44:51">
      <c r="AR491" s="67">
        <f t="shared" si="46"/>
        <v>801010102</v>
      </c>
      <c r="AS491" s="67"/>
      <c r="AT491" s="67"/>
      <c r="AU491" s="67"/>
      <c r="AV491" s="2" t="s">
        <v>21</v>
      </c>
      <c r="AW491" s="1" t="s">
        <v>950</v>
      </c>
      <c r="AX491" s="7">
        <v>801010102</v>
      </c>
      <c r="AY491" s="2" t="s">
        <v>1121</v>
      </c>
    </row>
    <row r="492" spans="44:51">
      <c r="AR492" s="67">
        <f t="shared" si="46"/>
        <v>801010103</v>
      </c>
      <c r="AS492" s="67"/>
      <c r="AT492" s="67"/>
      <c r="AU492" s="67"/>
      <c r="AV492" s="2" t="s">
        <v>21</v>
      </c>
      <c r="AW492" s="1" t="s">
        <v>1210</v>
      </c>
      <c r="AX492" s="7">
        <v>801010103</v>
      </c>
      <c r="AY492" s="2" t="s">
        <v>1121</v>
      </c>
    </row>
    <row r="493" spans="44:51">
      <c r="AR493" s="67">
        <f t="shared" si="46"/>
        <v>801020100</v>
      </c>
      <c r="AS493" s="67"/>
      <c r="AT493" s="67"/>
      <c r="AU493" s="67"/>
      <c r="AV493" s="2" t="s">
        <v>21</v>
      </c>
      <c r="AW493" s="1" t="s">
        <v>951</v>
      </c>
      <c r="AX493" s="7">
        <v>801020100</v>
      </c>
      <c r="AY493" s="2" t="s">
        <v>1121</v>
      </c>
    </row>
    <row r="494" spans="44:51">
      <c r="AR494" s="67">
        <f t="shared" si="46"/>
        <v>801020101</v>
      </c>
      <c r="AS494" s="67"/>
      <c r="AT494" s="67"/>
      <c r="AU494" s="67"/>
      <c r="AV494" s="2" t="s">
        <v>21</v>
      </c>
      <c r="AW494" s="1" t="s">
        <v>952</v>
      </c>
      <c r="AX494" s="7">
        <v>801020101</v>
      </c>
      <c r="AY494" s="2" t="s">
        <v>1121</v>
      </c>
    </row>
    <row r="495" spans="44:51">
      <c r="AR495" s="67">
        <f t="shared" si="46"/>
        <v>801020102</v>
      </c>
      <c r="AS495" s="67"/>
      <c r="AT495" s="67"/>
      <c r="AU495" s="67"/>
      <c r="AV495" s="2" t="s">
        <v>21</v>
      </c>
      <c r="AW495" s="1" t="s">
        <v>953</v>
      </c>
      <c r="AX495" s="7">
        <v>801020102</v>
      </c>
      <c r="AY495" s="2" t="s">
        <v>1121</v>
      </c>
    </row>
    <row r="496" spans="44:51">
      <c r="AR496" s="67">
        <f t="shared" si="46"/>
        <v>801020103</v>
      </c>
      <c r="AS496" s="67"/>
      <c r="AT496" s="67"/>
      <c r="AU496" s="67"/>
      <c r="AV496" s="2" t="s">
        <v>21</v>
      </c>
      <c r="AW496" s="1" t="s">
        <v>954</v>
      </c>
      <c r="AX496" s="7">
        <v>801020103</v>
      </c>
      <c r="AY496" s="2" t="s">
        <v>1121</v>
      </c>
    </row>
    <row r="497" spans="44:51">
      <c r="AR497" s="67">
        <f t="shared" si="46"/>
        <v>801020104</v>
      </c>
      <c r="AS497" s="67"/>
      <c r="AT497" s="67"/>
      <c r="AU497" s="67"/>
      <c r="AV497" s="2" t="s">
        <v>21</v>
      </c>
      <c r="AW497" s="1" t="s">
        <v>955</v>
      </c>
      <c r="AX497" s="7">
        <v>801020104</v>
      </c>
      <c r="AY497" s="2" t="s">
        <v>1121</v>
      </c>
    </row>
    <row r="498" spans="44:51">
      <c r="AR498" s="67">
        <f t="shared" si="46"/>
        <v>801030100</v>
      </c>
      <c r="AS498" s="67"/>
      <c r="AT498" s="67"/>
      <c r="AU498" s="67"/>
      <c r="AV498" s="2" t="s">
        <v>21</v>
      </c>
      <c r="AW498" s="1" t="s">
        <v>956</v>
      </c>
      <c r="AX498" s="7">
        <v>801030100</v>
      </c>
      <c r="AY498" s="2" t="s">
        <v>1121</v>
      </c>
    </row>
    <row r="499" spans="44:51">
      <c r="AR499" s="67">
        <f t="shared" si="46"/>
        <v>801030101</v>
      </c>
      <c r="AS499" s="67"/>
      <c r="AT499" s="67"/>
      <c r="AU499" s="67"/>
      <c r="AV499" s="2" t="s">
        <v>21</v>
      </c>
      <c r="AW499" s="1" t="s">
        <v>1481</v>
      </c>
      <c r="AX499" s="7">
        <v>801030101</v>
      </c>
      <c r="AY499" s="2" t="s">
        <v>1121</v>
      </c>
    </row>
    <row r="500" spans="44:51">
      <c r="AR500" s="67">
        <f t="shared" si="46"/>
        <v>801030102</v>
      </c>
      <c r="AS500" s="67"/>
      <c r="AT500" s="67"/>
      <c r="AU500" s="67"/>
      <c r="AV500" s="2" t="s">
        <v>21</v>
      </c>
      <c r="AW500" s="1" t="s">
        <v>1482</v>
      </c>
      <c r="AX500" s="7">
        <v>801030102</v>
      </c>
      <c r="AY500" s="2" t="s">
        <v>1121</v>
      </c>
    </row>
    <row r="501" spans="44:51">
      <c r="AR501" s="67">
        <f t="shared" si="46"/>
        <v>801030103</v>
      </c>
      <c r="AS501" s="67"/>
      <c r="AT501" s="67"/>
      <c r="AU501" s="67"/>
      <c r="AV501" s="2" t="s">
        <v>21</v>
      </c>
      <c r="AW501" s="1" t="s">
        <v>1483</v>
      </c>
      <c r="AX501" s="7">
        <v>801030103</v>
      </c>
      <c r="AY501" s="2" t="s">
        <v>1121</v>
      </c>
    </row>
    <row r="502" spans="44:51">
      <c r="AR502" s="67">
        <f t="shared" si="46"/>
        <v>801030104</v>
      </c>
      <c r="AS502" s="67"/>
      <c r="AT502" s="67"/>
      <c r="AU502" s="67"/>
      <c r="AV502" s="2" t="s">
        <v>21</v>
      </c>
      <c r="AW502" s="1" t="s">
        <v>1484</v>
      </c>
      <c r="AX502" s="7">
        <v>801030104</v>
      </c>
      <c r="AY502" s="2" t="s">
        <v>1121</v>
      </c>
    </row>
    <row r="503" spans="44:51">
      <c r="AR503" s="67">
        <f t="shared" si="46"/>
        <v>801030105</v>
      </c>
      <c r="AS503" s="67"/>
      <c r="AT503" s="67"/>
      <c r="AU503" s="67"/>
      <c r="AV503" s="2" t="s">
        <v>21</v>
      </c>
      <c r="AW503" s="1" t="s">
        <v>1485</v>
      </c>
      <c r="AX503" s="7">
        <v>801030105</v>
      </c>
      <c r="AY503" s="2" t="s">
        <v>1121</v>
      </c>
    </row>
    <row r="504" spans="44:51">
      <c r="AR504" s="67">
        <f t="shared" si="46"/>
        <v>801030106</v>
      </c>
      <c r="AS504" s="67"/>
      <c r="AT504" s="67"/>
      <c r="AU504" s="67"/>
      <c r="AV504" s="2" t="s">
        <v>21</v>
      </c>
      <c r="AW504" s="1" t="s">
        <v>1486</v>
      </c>
      <c r="AX504" s="7">
        <v>801030106</v>
      </c>
      <c r="AY504" s="2" t="s">
        <v>1121</v>
      </c>
    </row>
    <row r="505" spans="44:51">
      <c r="AR505" s="67">
        <f t="shared" si="46"/>
        <v>801030107</v>
      </c>
      <c r="AS505" s="67"/>
      <c r="AT505" s="67"/>
      <c r="AU505" s="67"/>
      <c r="AV505" s="2" t="s">
        <v>21</v>
      </c>
      <c r="AW505" s="1" t="s">
        <v>1487</v>
      </c>
      <c r="AX505" s="7">
        <v>801030107</v>
      </c>
      <c r="AY505" s="2" t="s">
        <v>1121</v>
      </c>
    </row>
    <row r="506" spans="44:51">
      <c r="AR506" s="67">
        <f t="shared" si="46"/>
        <v>801040100</v>
      </c>
      <c r="AS506" s="67"/>
      <c r="AT506" s="67"/>
      <c r="AU506" s="67"/>
      <c r="AV506" s="2" t="s">
        <v>21</v>
      </c>
      <c r="AW506" s="1" t="s">
        <v>957</v>
      </c>
      <c r="AX506" s="7">
        <v>801040100</v>
      </c>
      <c r="AY506" s="2" t="s">
        <v>1121</v>
      </c>
    </row>
    <row r="507" spans="44:51">
      <c r="AR507" s="67">
        <f t="shared" si="46"/>
        <v>801040101</v>
      </c>
      <c r="AS507" s="67"/>
      <c r="AT507" s="67"/>
      <c r="AU507" s="67"/>
      <c r="AV507" s="2" t="s">
        <v>21</v>
      </c>
      <c r="AW507" s="1" t="s">
        <v>958</v>
      </c>
      <c r="AX507" s="7">
        <v>801040101</v>
      </c>
      <c r="AY507" s="2" t="s">
        <v>1121</v>
      </c>
    </row>
    <row r="508" spans="44:51">
      <c r="AR508" s="67">
        <f t="shared" si="46"/>
        <v>801040102</v>
      </c>
      <c r="AS508" s="67"/>
      <c r="AT508" s="67"/>
      <c r="AU508" s="67"/>
      <c r="AV508" s="2" t="s">
        <v>21</v>
      </c>
      <c r="AW508" s="1" t="s">
        <v>959</v>
      </c>
      <c r="AX508" s="7">
        <v>801040102</v>
      </c>
      <c r="AY508" s="2" t="s">
        <v>1121</v>
      </c>
    </row>
    <row r="509" spans="44:51">
      <c r="AR509" s="67">
        <f t="shared" si="46"/>
        <v>801040103</v>
      </c>
      <c r="AS509" s="67"/>
      <c r="AT509" s="67"/>
      <c r="AU509" s="67"/>
      <c r="AV509" s="2" t="s">
        <v>21</v>
      </c>
      <c r="AW509" s="1" t="s">
        <v>960</v>
      </c>
      <c r="AX509" s="7">
        <v>801040103</v>
      </c>
      <c r="AY509" s="2" t="s">
        <v>1121</v>
      </c>
    </row>
    <row r="510" spans="44:51">
      <c r="AR510" s="67">
        <f t="shared" si="46"/>
        <v>801040104</v>
      </c>
      <c r="AS510" s="67"/>
      <c r="AT510" s="67"/>
      <c r="AU510" s="67"/>
      <c r="AV510" s="2" t="s">
        <v>21</v>
      </c>
      <c r="AW510" s="1" t="s">
        <v>961</v>
      </c>
      <c r="AX510" s="7">
        <v>801040104</v>
      </c>
      <c r="AY510" s="2" t="s">
        <v>1121</v>
      </c>
    </row>
    <row r="511" spans="44:51">
      <c r="AR511" s="67">
        <f t="shared" si="46"/>
        <v>801110100</v>
      </c>
      <c r="AS511" s="67"/>
      <c r="AT511" s="67"/>
      <c r="AU511" s="67"/>
      <c r="AV511" s="2" t="s">
        <v>21</v>
      </c>
      <c r="AW511" s="1" t="s">
        <v>895</v>
      </c>
      <c r="AX511" s="7">
        <v>801110100</v>
      </c>
      <c r="AY511" s="2" t="s">
        <v>1124</v>
      </c>
    </row>
    <row r="512" spans="44:51">
      <c r="AR512" s="67">
        <f t="shared" si="46"/>
        <v>801110101</v>
      </c>
      <c r="AS512" s="67"/>
      <c r="AT512" s="67"/>
      <c r="AU512" s="67"/>
      <c r="AV512" s="2" t="s">
        <v>21</v>
      </c>
      <c r="AW512" s="1" t="s">
        <v>104</v>
      </c>
      <c r="AX512" s="7">
        <v>801110101</v>
      </c>
      <c r="AY512" s="2" t="s">
        <v>1124</v>
      </c>
    </row>
    <row r="513" spans="44:51">
      <c r="AR513" s="67">
        <f t="shared" si="46"/>
        <v>801110102</v>
      </c>
      <c r="AS513" s="67"/>
      <c r="AT513" s="67"/>
      <c r="AU513" s="67"/>
      <c r="AV513" s="2" t="s">
        <v>21</v>
      </c>
      <c r="AW513" s="1" t="s">
        <v>105</v>
      </c>
      <c r="AX513" s="7">
        <v>801110102</v>
      </c>
      <c r="AY513" s="2" t="s">
        <v>1124</v>
      </c>
    </row>
    <row r="514" spans="44:51">
      <c r="AR514" s="67">
        <f t="shared" si="46"/>
        <v>801110103</v>
      </c>
      <c r="AS514" s="67"/>
      <c r="AT514" s="67"/>
      <c r="AU514" s="67"/>
      <c r="AV514" s="2" t="s">
        <v>21</v>
      </c>
      <c r="AW514" s="1" t="s">
        <v>106</v>
      </c>
      <c r="AX514" s="7">
        <v>801110103</v>
      </c>
      <c r="AY514" s="2" t="s">
        <v>1124</v>
      </c>
    </row>
    <row r="515" spans="44:51">
      <c r="AR515" s="67">
        <f t="shared" si="46"/>
        <v>801110104</v>
      </c>
      <c r="AS515" s="67"/>
      <c r="AT515" s="67"/>
      <c r="AU515" s="67"/>
      <c r="AV515" s="2" t="s">
        <v>21</v>
      </c>
      <c r="AW515" s="1" t="s">
        <v>107</v>
      </c>
      <c r="AX515" s="7">
        <v>801110104</v>
      </c>
      <c r="AY515" s="2" t="s">
        <v>1124</v>
      </c>
    </row>
    <row r="516" spans="44:51">
      <c r="AR516" s="67">
        <f t="shared" si="46"/>
        <v>801110105</v>
      </c>
      <c r="AS516" s="67"/>
      <c r="AT516" s="67"/>
      <c r="AU516" s="67"/>
      <c r="AV516" s="2" t="s">
        <v>21</v>
      </c>
      <c r="AW516" s="1" t="s">
        <v>930</v>
      </c>
      <c r="AX516" s="7">
        <v>801110105</v>
      </c>
      <c r="AY516" s="2" t="s">
        <v>1124</v>
      </c>
    </row>
    <row r="517" spans="44:51">
      <c r="AR517" s="67">
        <f t="shared" si="46"/>
        <v>801120100</v>
      </c>
      <c r="AS517" s="67"/>
      <c r="AT517" s="67"/>
      <c r="AU517" s="67"/>
      <c r="AV517" s="2" t="s">
        <v>21</v>
      </c>
      <c r="AW517" s="1" t="s">
        <v>896</v>
      </c>
      <c r="AX517" s="7">
        <v>801120100</v>
      </c>
      <c r="AY517" s="2" t="s">
        <v>1124</v>
      </c>
    </row>
    <row r="518" spans="44:51">
      <c r="AR518" s="67">
        <f t="shared" si="46"/>
        <v>801120101</v>
      </c>
      <c r="AS518" s="67"/>
      <c r="AT518" s="67"/>
      <c r="AU518" s="67"/>
      <c r="AV518" s="2" t="s">
        <v>21</v>
      </c>
      <c r="AW518" s="1" t="s">
        <v>1211</v>
      </c>
      <c r="AX518" s="7">
        <v>801120101</v>
      </c>
      <c r="AY518" s="2" t="s">
        <v>1124</v>
      </c>
    </row>
    <row r="519" spans="44:51">
      <c r="AR519" s="67">
        <f t="shared" ref="AR519:AR582" si="47">$AX519</f>
        <v>801120102</v>
      </c>
      <c r="AS519" s="67"/>
      <c r="AT519" s="67"/>
      <c r="AU519" s="67"/>
      <c r="AV519" s="2" t="s">
        <v>21</v>
      </c>
      <c r="AW519" s="1" t="s">
        <v>108</v>
      </c>
      <c r="AX519" s="7">
        <v>801120102</v>
      </c>
      <c r="AY519" s="2" t="s">
        <v>1124</v>
      </c>
    </row>
    <row r="520" spans="44:51">
      <c r="AR520" s="67">
        <f t="shared" si="47"/>
        <v>801120103</v>
      </c>
      <c r="AS520" s="67"/>
      <c r="AT520" s="67"/>
      <c r="AU520" s="67"/>
      <c r="AV520" s="2" t="s">
        <v>21</v>
      </c>
      <c r="AW520" s="1" t="s">
        <v>331</v>
      </c>
      <c r="AX520" s="7">
        <v>801120103</v>
      </c>
      <c r="AY520" s="2" t="s">
        <v>1124</v>
      </c>
    </row>
    <row r="521" spans="44:51">
      <c r="AR521" s="67">
        <f t="shared" si="47"/>
        <v>801120104</v>
      </c>
      <c r="AS521" s="67"/>
      <c r="AT521" s="67"/>
      <c r="AU521" s="67"/>
      <c r="AV521" s="2" t="s">
        <v>21</v>
      </c>
      <c r="AW521" s="1" t="s">
        <v>1212</v>
      </c>
      <c r="AX521" s="7">
        <v>801120104</v>
      </c>
      <c r="AY521" s="2" t="s">
        <v>1124</v>
      </c>
    </row>
    <row r="522" spans="44:51">
      <c r="AR522" s="67">
        <f t="shared" si="47"/>
        <v>801120105</v>
      </c>
      <c r="AS522" s="67"/>
      <c r="AT522" s="67"/>
      <c r="AU522" s="67"/>
      <c r="AV522" s="2" t="s">
        <v>21</v>
      </c>
      <c r="AW522" s="1" t="s">
        <v>109</v>
      </c>
      <c r="AX522" s="7">
        <v>801120105</v>
      </c>
      <c r="AY522" s="2" t="s">
        <v>1124</v>
      </c>
    </row>
    <row r="523" spans="44:51">
      <c r="AR523" s="67">
        <f t="shared" si="47"/>
        <v>801120106</v>
      </c>
      <c r="AS523" s="67"/>
      <c r="AT523" s="67"/>
      <c r="AU523" s="67"/>
      <c r="AV523" s="2" t="s">
        <v>21</v>
      </c>
      <c r="AW523" s="1" t="s">
        <v>110</v>
      </c>
      <c r="AX523" s="7">
        <v>801120106</v>
      </c>
      <c r="AY523" s="2" t="s">
        <v>1124</v>
      </c>
    </row>
    <row r="524" spans="44:51">
      <c r="AR524" s="67">
        <f t="shared" si="47"/>
        <v>801120201</v>
      </c>
      <c r="AS524" s="67"/>
      <c r="AT524" s="67"/>
      <c r="AU524" s="67"/>
      <c r="AV524" s="2" t="s">
        <v>21</v>
      </c>
      <c r="AW524" s="1" t="s">
        <v>1213</v>
      </c>
      <c r="AX524" s="7">
        <v>801120201</v>
      </c>
      <c r="AY524" s="2" t="s">
        <v>1124</v>
      </c>
    </row>
    <row r="525" spans="44:51">
      <c r="AR525" s="67">
        <f t="shared" si="47"/>
        <v>801120202</v>
      </c>
      <c r="AS525" s="67"/>
      <c r="AT525" s="67"/>
      <c r="AU525" s="67"/>
      <c r="AV525" s="2" t="s">
        <v>21</v>
      </c>
      <c r="AW525" s="1" t="s">
        <v>1214</v>
      </c>
      <c r="AX525" s="7">
        <v>801120202</v>
      </c>
      <c r="AY525" s="2" t="s">
        <v>1124</v>
      </c>
    </row>
    <row r="526" spans="44:51">
      <c r="AR526" s="67">
        <f t="shared" si="47"/>
        <v>801120203</v>
      </c>
      <c r="AS526" s="67"/>
      <c r="AT526" s="67"/>
      <c r="AU526" s="67"/>
      <c r="AV526" s="2" t="s">
        <v>21</v>
      </c>
      <c r="AW526" s="1" t="s">
        <v>1215</v>
      </c>
      <c r="AX526" s="7">
        <v>801120203</v>
      </c>
      <c r="AY526" s="2" t="s">
        <v>1124</v>
      </c>
    </row>
    <row r="527" spans="44:51">
      <c r="AR527" s="67">
        <f t="shared" si="47"/>
        <v>801120204</v>
      </c>
      <c r="AS527" s="67"/>
      <c r="AT527" s="67"/>
      <c r="AU527" s="67"/>
      <c r="AV527" s="2" t="s">
        <v>21</v>
      </c>
      <c r="AW527" s="1" t="s">
        <v>1216</v>
      </c>
      <c r="AX527" s="7">
        <v>801120204</v>
      </c>
      <c r="AY527" s="2" t="s">
        <v>1124</v>
      </c>
    </row>
    <row r="528" spans="44:51">
      <c r="AR528" s="67">
        <f t="shared" si="47"/>
        <v>801120205</v>
      </c>
      <c r="AS528" s="67"/>
      <c r="AT528" s="67"/>
      <c r="AU528" s="67"/>
      <c r="AV528" s="2" t="s">
        <v>21</v>
      </c>
      <c r="AW528" s="1" t="s">
        <v>1217</v>
      </c>
      <c r="AX528" s="7">
        <v>801120205</v>
      </c>
      <c r="AY528" s="2" t="s">
        <v>1124</v>
      </c>
    </row>
    <row r="529" spans="44:51">
      <c r="AR529" s="67">
        <f t="shared" si="47"/>
        <v>801120206</v>
      </c>
      <c r="AS529" s="67"/>
      <c r="AT529" s="67"/>
      <c r="AU529" s="67"/>
      <c r="AV529" s="2" t="s">
        <v>21</v>
      </c>
      <c r="AW529" s="1" t="s">
        <v>1218</v>
      </c>
      <c r="AX529" s="7">
        <v>801120206</v>
      </c>
      <c r="AY529" s="2" t="s">
        <v>1124</v>
      </c>
    </row>
    <row r="530" spans="44:51">
      <c r="AR530" s="67">
        <f t="shared" si="47"/>
        <v>801120207</v>
      </c>
      <c r="AS530" s="67"/>
      <c r="AT530" s="67"/>
      <c r="AU530" s="67"/>
      <c r="AV530" s="2" t="s">
        <v>21</v>
      </c>
      <c r="AW530" s="1" t="s">
        <v>1219</v>
      </c>
      <c r="AX530" s="7">
        <v>801120207</v>
      </c>
      <c r="AY530" s="2" t="s">
        <v>1124</v>
      </c>
    </row>
    <row r="531" spans="44:51">
      <c r="AR531" s="67">
        <f t="shared" si="47"/>
        <v>801120208</v>
      </c>
      <c r="AS531" s="67"/>
      <c r="AT531" s="67"/>
      <c r="AU531" s="67"/>
      <c r="AV531" s="2" t="s">
        <v>21</v>
      </c>
      <c r="AW531" s="1" t="s">
        <v>1220</v>
      </c>
      <c r="AX531" s="7">
        <v>801120208</v>
      </c>
      <c r="AY531" s="2" t="s">
        <v>1124</v>
      </c>
    </row>
    <row r="532" spans="44:51">
      <c r="AR532" s="67">
        <f t="shared" si="47"/>
        <v>801120209</v>
      </c>
      <c r="AS532" s="67"/>
      <c r="AT532" s="67"/>
      <c r="AU532" s="67"/>
      <c r="AV532" s="2" t="s">
        <v>21</v>
      </c>
      <c r="AW532" s="1" t="s">
        <v>1221</v>
      </c>
      <c r="AX532" s="7">
        <v>801120209</v>
      </c>
      <c r="AY532" s="2" t="s">
        <v>1124</v>
      </c>
    </row>
    <row r="533" spans="44:51">
      <c r="AR533" s="67">
        <f t="shared" si="47"/>
        <v>801120210</v>
      </c>
      <c r="AS533" s="67"/>
      <c r="AT533" s="67"/>
      <c r="AU533" s="67"/>
      <c r="AV533" s="2" t="s">
        <v>21</v>
      </c>
      <c r="AW533" s="1" t="s">
        <v>1222</v>
      </c>
      <c r="AX533" s="7">
        <v>801120210</v>
      </c>
      <c r="AY533" s="2" t="s">
        <v>1124</v>
      </c>
    </row>
    <row r="534" spans="44:51">
      <c r="AR534" s="67">
        <f t="shared" si="47"/>
        <v>801120211</v>
      </c>
      <c r="AS534" s="67"/>
      <c r="AT534" s="67"/>
      <c r="AU534" s="67"/>
      <c r="AV534" s="2" t="s">
        <v>21</v>
      </c>
      <c r="AW534" s="1" t="s">
        <v>1490</v>
      </c>
      <c r="AX534" s="7">
        <v>801120211</v>
      </c>
      <c r="AY534" s="2" t="s">
        <v>1124</v>
      </c>
    </row>
    <row r="535" spans="44:51">
      <c r="AR535" s="67">
        <f t="shared" si="47"/>
        <v>801130100</v>
      </c>
      <c r="AS535" s="67"/>
      <c r="AT535" s="67"/>
      <c r="AU535" s="67"/>
      <c r="AV535" s="2" t="s">
        <v>21</v>
      </c>
      <c r="AW535" s="1" t="s">
        <v>897</v>
      </c>
      <c r="AX535" s="7">
        <v>801130100</v>
      </c>
      <c r="AY535" s="2" t="s">
        <v>1124</v>
      </c>
    </row>
    <row r="536" spans="44:51">
      <c r="AR536" s="67">
        <f t="shared" si="47"/>
        <v>801130101</v>
      </c>
      <c r="AS536" s="67"/>
      <c r="AT536" s="67"/>
      <c r="AU536" s="67"/>
      <c r="AV536" s="2" t="s">
        <v>21</v>
      </c>
      <c r="AW536" s="1" t="s">
        <v>111</v>
      </c>
      <c r="AX536" s="7">
        <v>801130101</v>
      </c>
      <c r="AY536" s="2" t="s">
        <v>1124</v>
      </c>
    </row>
    <row r="537" spans="44:51">
      <c r="AR537" s="67">
        <f t="shared" si="47"/>
        <v>801130102</v>
      </c>
      <c r="AS537" s="67"/>
      <c r="AT537" s="67"/>
      <c r="AU537" s="67"/>
      <c r="AV537" s="2" t="s">
        <v>21</v>
      </c>
      <c r="AW537" s="1" t="s">
        <v>112</v>
      </c>
      <c r="AX537" s="7">
        <v>801130102</v>
      </c>
      <c r="AY537" s="2" t="s">
        <v>1124</v>
      </c>
    </row>
    <row r="538" spans="44:51">
      <c r="AR538" s="67">
        <f t="shared" si="47"/>
        <v>801130103</v>
      </c>
      <c r="AS538" s="67"/>
      <c r="AT538" s="67"/>
      <c r="AU538" s="67"/>
      <c r="AV538" s="2" t="s">
        <v>21</v>
      </c>
      <c r="AW538" s="1" t="s">
        <v>113</v>
      </c>
      <c r="AX538" s="7">
        <v>801130103</v>
      </c>
      <c r="AY538" s="2" t="s">
        <v>1124</v>
      </c>
    </row>
    <row r="539" spans="44:51">
      <c r="AR539" s="67">
        <f t="shared" si="47"/>
        <v>801130104</v>
      </c>
      <c r="AS539" s="67"/>
      <c r="AT539" s="67"/>
      <c r="AU539" s="67"/>
      <c r="AV539" s="2" t="s">
        <v>21</v>
      </c>
      <c r="AW539" s="1" t="s">
        <v>114</v>
      </c>
      <c r="AX539" s="7">
        <v>801130104</v>
      </c>
      <c r="AY539" s="2" t="s">
        <v>1124</v>
      </c>
    </row>
    <row r="540" spans="44:51">
      <c r="AR540" s="67">
        <f t="shared" si="47"/>
        <v>801130201</v>
      </c>
      <c r="AS540" s="67"/>
      <c r="AT540" s="67"/>
      <c r="AU540" s="67"/>
      <c r="AV540" s="2" t="s">
        <v>21</v>
      </c>
      <c r="AW540" s="1" t="s">
        <v>1223</v>
      </c>
      <c r="AX540" s="7">
        <v>801130201</v>
      </c>
      <c r="AY540" s="2" t="s">
        <v>1124</v>
      </c>
    </row>
    <row r="541" spans="44:51">
      <c r="AR541" s="67">
        <f t="shared" si="47"/>
        <v>801130202</v>
      </c>
      <c r="AS541" s="67"/>
      <c r="AT541" s="67"/>
      <c r="AU541" s="67"/>
      <c r="AV541" s="2" t="s">
        <v>21</v>
      </c>
      <c r="AW541" s="1" t="s">
        <v>1224</v>
      </c>
      <c r="AX541" s="7">
        <v>801130202</v>
      </c>
      <c r="AY541" s="2" t="s">
        <v>1124</v>
      </c>
    </row>
    <row r="542" spans="44:51">
      <c r="AR542" s="67">
        <f t="shared" si="47"/>
        <v>801130203</v>
      </c>
      <c r="AS542" s="67"/>
      <c r="AT542" s="67"/>
      <c r="AU542" s="67"/>
      <c r="AV542" s="2" t="s">
        <v>21</v>
      </c>
      <c r="AW542" s="1" t="s">
        <v>1225</v>
      </c>
      <c r="AX542" s="7">
        <v>801130203</v>
      </c>
      <c r="AY542" s="2" t="s">
        <v>1124</v>
      </c>
    </row>
    <row r="543" spans="44:51">
      <c r="AR543" s="67">
        <f t="shared" si="47"/>
        <v>801130204</v>
      </c>
      <c r="AS543" s="67"/>
      <c r="AT543" s="67"/>
      <c r="AU543" s="67"/>
      <c r="AV543" s="2" t="s">
        <v>21</v>
      </c>
      <c r="AW543" s="1" t="s">
        <v>1226</v>
      </c>
      <c r="AX543" s="7">
        <v>801130204</v>
      </c>
      <c r="AY543" s="2" t="s">
        <v>1124</v>
      </c>
    </row>
    <row r="544" spans="44:51">
      <c r="AR544" s="67">
        <f t="shared" si="47"/>
        <v>801140100</v>
      </c>
      <c r="AS544" s="67"/>
      <c r="AT544" s="67"/>
      <c r="AU544" s="67"/>
      <c r="AV544" s="2" t="s">
        <v>21</v>
      </c>
      <c r="AW544" s="1" t="s">
        <v>898</v>
      </c>
      <c r="AX544" s="7">
        <v>801140100</v>
      </c>
      <c r="AY544" s="2" t="s">
        <v>1124</v>
      </c>
    </row>
    <row r="545" spans="44:51">
      <c r="AR545" s="67">
        <f t="shared" si="47"/>
        <v>801140101</v>
      </c>
      <c r="AS545" s="67"/>
      <c r="AT545" s="67"/>
      <c r="AU545" s="67"/>
      <c r="AV545" s="2" t="s">
        <v>21</v>
      </c>
      <c r="AW545" s="1" t="s">
        <v>115</v>
      </c>
      <c r="AX545" s="7">
        <v>801140101</v>
      </c>
      <c r="AY545" s="2" t="s">
        <v>1124</v>
      </c>
    </row>
    <row r="546" spans="44:51">
      <c r="AR546" s="67">
        <f t="shared" si="47"/>
        <v>801140102</v>
      </c>
      <c r="AS546" s="67"/>
      <c r="AT546" s="67"/>
      <c r="AU546" s="67"/>
      <c r="AV546" s="2" t="s">
        <v>21</v>
      </c>
      <c r="AW546" s="1" t="s">
        <v>116</v>
      </c>
      <c r="AX546" s="7">
        <v>801140102</v>
      </c>
      <c r="AY546" s="2" t="s">
        <v>1124</v>
      </c>
    </row>
    <row r="547" spans="44:51">
      <c r="AR547" s="67">
        <f t="shared" si="47"/>
        <v>801140103</v>
      </c>
      <c r="AS547" s="67"/>
      <c r="AT547" s="67"/>
      <c r="AU547" s="67"/>
      <c r="AV547" s="2" t="s">
        <v>21</v>
      </c>
      <c r="AW547" s="1" t="s">
        <v>117</v>
      </c>
      <c r="AX547" s="7">
        <v>801140103</v>
      </c>
      <c r="AY547" s="2" t="s">
        <v>1124</v>
      </c>
    </row>
    <row r="548" spans="44:51">
      <c r="AR548" s="67">
        <f t="shared" si="47"/>
        <v>801140104</v>
      </c>
      <c r="AS548" s="67"/>
      <c r="AT548" s="67"/>
      <c r="AU548" s="67"/>
      <c r="AV548" s="2" t="s">
        <v>21</v>
      </c>
      <c r="AW548" s="1" t="s">
        <v>118</v>
      </c>
      <c r="AX548" s="7">
        <v>801140104</v>
      </c>
      <c r="AY548" s="2" t="s">
        <v>1124</v>
      </c>
    </row>
    <row r="549" spans="44:51">
      <c r="AR549" s="67">
        <f t="shared" si="47"/>
        <v>801140201</v>
      </c>
      <c r="AS549" s="67"/>
      <c r="AT549" s="67"/>
      <c r="AU549" s="67"/>
      <c r="AV549" s="2" t="s">
        <v>21</v>
      </c>
      <c r="AW549" s="1" t="s">
        <v>1227</v>
      </c>
      <c r="AX549" s="7">
        <v>801140201</v>
      </c>
      <c r="AY549" s="2" t="s">
        <v>1124</v>
      </c>
    </row>
    <row r="550" spans="44:51">
      <c r="AR550" s="67">
        <f t="shared" si="47"/>
        <v>801140202</v>
      </c>
      <c r="AS550" s="67"/>
      <c r="AT550" s="67"/>
      <c r="AU550" s="67"/>
      <c r="AV550" s="2" t="s">
        <v>21</v>
      </c>
      <c r="AW550" s="1" t="s">
        <v>1228</v>
      </c>
      <c r="AX550" s="7">
        <v>801140202</v>
      </c>
      <c r="AY550" s="2" t="s">
        <v>1124</v>
      </c>
    </row>
    <row r="551" spans="44:51">
      <c r="AR551" s="67">
        <f t="shared" si="47"/>
        <v>801140203</v>
      </c>
      <c r="AS551" s="67"/>
      <c r="AT551" s="67"/>
      <c r="AU551" s="67"/>
      <c r="AV551" s="2" t="s">
        <v>21</v>
      </c>
      <c r="AW551" s="1" t="s">
        <v>1229</v>
      </c>
      <c r="AX551" s="7">
        <v>801140203</v>
      </c>
      <c r="AY551" s="2" t="s">
        <v>1124</v>
      </c>
    </row>
    <row r="552" spans="44:51">
      <c r="AR552" s="67">
        <f t="shared" si="47"/>
        <v>801140204</v>
      </c>
      <c r="AS552" s="67"/>
      <c r="AT552" s="67"/>
      <c r="AU552" s="67"/>
      <c r="AV552" s="2" t="s">
        <v>21</v>
      </c>
      <c r="AW552" s="1" t="s">
        <v>1230</v>
      </c>
      <c r="AX552" s="7">
        <v>801140204</v>
      </c>
      <c r="AY552" s="2" t="s">
        <v>1124</v>
      </c>
    </row>
    <row r="553" spans="44:51">
      <c r="AR553" s="67">
        <f t="shared" si="47"/>
        <v>801150100</v>
      </c>
      <c r="AS553" s="67"/>
      <c r="AT553" s="67"/>
      <c r="AU553" s="67"/>
      <c r="AV553" s="2" t="s">
        <v>21</v>
      </c>
      <c r="AW553" s="1" t="s">
        <v>899</v>
      </c>
      <c r="AX553" s="7">
        <v>801150100</v>
      </c>
      <c r="AY553" s="2" t="s">
        <v>1124</v>
      </c>
    </row>
    <row r="554" spans="44:51">
      <c r="AR554" s="67">
        <f t="shared" si="47"/>
        <v>801150101</v>
      </c>
      <c r="AS554" s="67"/>
      <c r="AT554" s="67"/>
      <c r="AU554" s="67"/>
      <c r="AV554" s="2" t="s">
        <v>21</v>
      </c>
      <c r="AW554" s="1" t="s">
        <v>119</v>
      </c>
      <c r="AX554" s="7">
        <v>801150101</v>
      </c>
      <c r="AY554" s="2" t="s">
        <v>1124</v>
      </c>
    </row>
    <row r="555" spans="44:51">
      <c r="AR555" s="67">
        <f t="shared" si="47"/>
        <v>801150102</v>
      </c>
      <c r="AS555" s="67"/>
      <c r="AT555" s="67"/>
      <c r="AU555" s="67"/>
      <c r="AV555" s="2" t="s">
        <v>21</v>
      </c>
      <c r="AW555" s="1" t="s">
        <v>120</v>
      </c>
      <c r="AX555" s="7">
        <v>801150102</v>
      </c>
      <c r="AY555" s="2" t="s">
        <v>1124</v>
      </c>
    </row>
    <row r="556" spans="44:51">
      <c r="AR556" s="67">
        <f t="shared" si="47"/>
        <v>801150103</v>
      </c>
      <c r="AS556" s="67"/>
      <c r="AT556" s="67"/>
      <c r="AU556" s="67"/>
      <c r="AV556" s="2" t="s">
        <v>21</v>
      </c>
      <c r="AW556" s="1" t="s">
        <v>121</v>
      </c>
      <c r="AX556" s="7">
        <v>801150103</v>
      </c>
      <c r="AY556" s="2" t="s">
        <v>1124</v>
      </c>
    </row>
    <row r="557" spans="44:51">
      <c r="AR557" s="67">
        <f t="shared" si="47"/>
        <v>801150104</v>
      </c>
      <c r="AS557" s="67"/>
      <c r="AT557" s="67"/>
      <c r="AU557" s="67"/>
      <c r="AV557" s="2" t="s">
        <v>21</v>
      </c>
      <c r="AW557" s="1" t="s">
        <v>1231</v>
      </c>
      <c r="AX557" s="7">
        <v>801150104</v>
      </c>
      <c r="AY557" s="2" t="s">
        <v>1124</v>
      </c>
    </row>
    <row r="558" spans="44:51">
      <c r="AR558" s="67">
        <f t="shared" si="47"/>
        <v>801150201</v>
      </c>
      <c r="AS558" s="67"/>
      <c r="AT558" s="67"/>
      <c r="AU558" s="67"/>
      <c r="AV558" s="2" t="s">
        <v>21</v>
      </c>
      <c r="AW558" s="1" t="s">
        <v>1232</v>
      </c>
      <c r="AX558" s="7">
        <v>801150201</v>
      </c>
      <c r="AY558" s="2" t="s">
        <v>1124</v>
      </c>
    </row>
    <row r="559" spans="44:51">
      <c r="AR559" s="67">
        <f t="shared" si="47"/>
        <v>801150202</v>
      </c>
      <c r="AS559" s="67"/>
      <c r="AT559" s="67"/>
      <c r="AU559" s="67"/>
      <c r="AV559" s="2" t="s">
        <v>21</v>
      </c>
      <c r="AW559" s="1" t="s">
        <v>1233</v>
      </c>
      <c r="AX559" s="7">
        <v>801150202</v>
      </c>
      <c r="AY559" s="2" t="s">
        <v>1124</v>
      </c>
    </row>
    <row r="560" spans="44:51">
      <c r="AR560" s="67">
        <f t="shared" si="47"/>
        <v>801150203</v>
      </c>
      <c r="AS560" s="67"/>
      <c r="AT560" s="67"/>
      <c r="AU560" s="67"/>
      <c r="AV560" s="2" t="s">
        <v>21</v>
      </c>
      <c r="AW560" s="1" t="s">
        <v>1234</v>
      </c>
      <c r="AX560" s="7">
        <v>801150203</v>
      </c>
      <c r="AY560" s="2" t="s">
        <v>1124</v>
      </c>
    </row>
    <row r="561" spans="44:51">
      <c r="AR561" s="67">
        <f t="shared" si="47"/>
        <v>801150204</v>
      </c>
      <c r="AS561" s="67"/>
      <c r="AT561" s="67"/>
      <c r="AU561" s="67"/>
      <c r="AV561" s="2" t="s">
        <v>21</v>
      </c>
      <c r="AW561" s="1" t="s">
        <v>1235</v>
      </c>
      <c r="AX561" s="7">
        <v>801150204</v>
      </c>
      <c r="AY561" s="2" t="s">
        <v>1124</v>
      </c>
    </row>
    <row r="562" spans="44:51">
      <c r="AR562" s="67">
        <f t="shared" si="47"/>
        <v>801150205</v>
      </c>
      <c r="AS562" s="67"/>
      <c r="AT562" s="67"/>
      <c r="AU562" s="67"/>
      <c r="AV562" s="2" t="s">
        <v>21</v>
      </c>
      <c r="AW562" s="1" t="s">
        <v>1236</v>
      </c>
      <c r="AX562" s="7">
        <v>801150205</v>
      </c>
      <c r="AY562" s="2" t="s">
        <v>1124</v>
      </c>
    </row>
    <row r="563" spans="44:51">
      <c r="AR563" s="67">
        <f t="shared" si="47"/>
        <v>801150206</v>
      </c>
      <c r="AS563" s="67"/>
      <c r="AT563" s="67"/>
      <c r="AU563" s="67"/>
      <c r="AV563" s="2" t="s">
        <v>21</v>
      </c>
      <c r="AW563" s="1" t="s">
        <v>1237</v>
      </c>
      <c r="AX563" s="7">
        <v>801150206</v>
      </c>
      <c r="AY563" s="2" t="s">
        <v>1124</v>
      </c>
    </row>
    <row r="564" spans="44:51">
      <c r="AR564" s="67">
        <f t="shared" si="47"/>
        <v>101000000</v>
      </c>
      <c r="AS564" s="67"/>
      <c r="AT564" s="67"/>
      <c r="AU564" s="67"/>
      <c r="AV564" s="2" t="s">
        <v>232</v>
      </c>
      <c r="AW564" s="1" t="s">
        <v>1354</v>
      </c>
      <c r="AX564" s="7">
        <v>101000000</v>
      </c>
      <c r="AY564" s="2" t="s">
        <v>38</v>
      </c>
    </row>
    <row r="565" spans="44:51">
      <c r="AR565" s="67">
        <f t="shared" si="47"/>
        <v>101010000</v>
      </c>
      <c r="AS565" s="67"/>
      <c r="AT565" s="67"/>
      <c r="AU565" s="67"/>
      <c r="AV565" s="2" t="s">
        <v>232</v>
      </c>
      <c r="AW565" s="1" t="s">
        <v>332</v>
      </c>
      <c r="AX565" s="7">
        <v>101010000</v>
      </c>
      <c r="AY565" s="2" t="s">
        <v>38</v>
      </c>
    </row>
    <row r="566" spans="44:51">
      <c r="AR566" s="67">
        <f t="shared" si="47"/>
        <v>101010101</v>
      </c>
      <c r="AS566" s="67"/>
      <c r="AT566" s="67"/>
      <c r="AU566" s="67"/>
      <c r="AV566" s="2" t="s">
        <v>232</v>
      </c>
      <c r="AW566" s="1" t="s">
        <v>1355</v>
      </c>
      <c r="AX566" s="7">
        <v>101010101</v>
      </c>
      <c r="AY566" s="2" t="s">
        <v>38</v>
      </c>
    </row>
    <row r="567" spans="44:51">
      <c r="AR567" s="67">
        <f t="shared" si="47"/>
        <v>101010102</v>
      </c>
      <c r="AS567" s="67"/>
      <c r="AT567" s="67"/>
      <c r="AU567" s="67"/>
      <c r="AV567" s="2" t="s">
        <v>232</v>
      </c>
      <c r="AW567" s="1" t="s">
        <v>1356</v>
      </c>
      <c r="AX567" s="7">
        <v>101010102</v>
      </c>
      <c r="AY567" s="2" t="s">
        <v>38</v>
      </c>
    </row>
    <row r="568" spans="44:51">
      <c r="AR568" s="67">
        <f t="shared" si="47"/>
        <v>101010103</v>
      </c>
      <c r="AS568" s="67"/>
      <c r="AT568" s="67"/>
      <c r="AU568" s="67"/>
      <c r="AV568" s="2" t="s">
        <v>232</v>
      </c>
      <c r="AW568" s="1" t="s">
        <v>1357</v>
      </c>
      <c r="AX568" s="7">
        <v>101010103</v>
      </c>
      <c r="AY568" s="2" t="s">
        <v>38</v>
      </c>
    </row>
    <row r="569" spans="44:51">
      <c r="AR569" s="67">
        <f t="shared" si="47"/>
        <v>101020000</v>
      </c>
      <c r="AS569" s="67"/>
      <c r="AT569" s="67"/>
      <c r="AU569" s="67"/>
      <c r="AV569" s="2" t="s">
        <v>232</v>
      </c>
      <c r="AW569" s="1" t="s">
        <v>333</v>
      </c>
      <c r="AX569" s="7">
        <v>101020000</v>
      </c>
      <c r="AY569" s="2" t="s">
        <v>38</v>
      </c>
    </row>
    <row r="570" spans="44:51">
      <c r="AR570" s="67">
        <f t="shared" si="47"/>
        <v>101020101</v>
      </c>
      <c r="AS570" s="67"/>
      <c r="AT570" s="67"/>
      <c r="AU570" s="67"/>
      <c r="AV570" s="2" t="s">
        <v>232</v>
      </c>
      <c r="AW570" s="1" t="s">
        <v>1358</v>
      </c>
      <c r="AX570" s="7">
        <v>101020101</v>
      </c>
      <c r="AY570" s="2" t="s">
        <v>38</v>
      </c>
    </row>
    <row r="571" spans="44:51">
      <c r="AR571" s="67">
        <f t="shared" si="47"/>
        <v>101020102</v>
      </c>
      <c r="AS571" s="67"/>
      <c r="AT571" s="67"/>
      <c r="AU571" s="67"/>
      <c r="AV571" s="2" t="s">
        <v>232</v>
      </c>
      <c r="AW571" s="1" t="s">
        <v>1359</v>
      </c>
      <c r="AX571" s="7">
        <v>101020102</v>
      </c>
      <c r="AY571" s="2" t="s">
        <v>38</v>
      </c>
    </row>
    <row r="572" spans="44:51">
      <c r="AR572" s="67">
        <f t="shared" si="47"/>
        <v>101020201</v>
      </c>
      <c r="AS572" s="67"/>
      <c r="AT572" s="67"/>
      <c r="AU572" s="67"/>
      <c r="AV572" s="2" t="s">
        <v>232</v>
      </c>
      <c r="AW572" s="1" t="s">
        <v>228</v>
      </c>
      <c r="AX572" s="7">
        <v>101020201</v>
      </c>
      <c r="AY572" s="2" t="s">
        <v>38</v>
      </c>
    </row>
    <row r="573" spans="44:51">
      <c r="AR573" s="67">
        <f t="shared" si="47"/>
        <v>101020301</v>
      </c>
      <c r="AS573" s="67"/>
      <c r="AT573" s="67"/>
      <c r="AU573" s="67"/>
      <c r="AV573" s="2" t="s">
        <v>232</v>
      </c>
      <c r="AW573" s="1" t="s">
        <v>1360</v>
      </c>
      <c r="AX573" s="7">
        <v>101020301</v>
      </c>
      <c r="AY573" s="2" t="s">
        <v>38</v>
      </c>
    </row>
    <row r="574" spans="44:51">
      <c r="AR574" s="67">
        <f t="shared" si="47"/>
        <v>101030000</v>
      </c>
      <c r="AS574" s="67"/>
      <c r="AT574" s="67"/>
      <c r="AU574" s="67"/>
      <c r="AV574" s="2" t="s">
        <v>232</v>
      </c>
      <c r="AW574" s="1" t="s">
        <v>336</v>
      </c>
      <c r="AX574" s="7">
        <v>101030000</v>
      </c>
      <c r="AY574" s="2" t="s">
        <v>38</v>
      </c>
    </row>
    <row r="575" spans="44:51">
      <c r="AR575" s="67">
        <f t="shared" si="47"/>
        <v>101030101</v>
      </c>
      <c r="AS575" s="67"/>
      <c r="AT575" s="67"/>
      <c r="AU575" s="67"/>
      <c r="AV575" s="2" t="s">
        <v>232</v>
      </c>
      <c r="AW575" s="1" t="s">
        <v>1361</v>
      </c>
      <c r="AX575" s="7">
        <v>101030101</v>
      </c>
      <c r="AY575" s="2" t="s">
        <v>38</v>
      </c>
    </row>
    <row r="576" spans="44:51">
      <c r="AR576" s="67">
        <f t="shared" si="47"/>
        <v>101030102</v>
      </c>
      <c r="AS576" s="67"/>
      <c r="AT576" s="67"/>
      <c r="AU576" s="67"/>
      <c r="AV576" s="2" t="s">
        <v>232</v>
      </c>
      <c r="AW576" s="1" t="s">
        <v>1362</v>
      </c>
      <c r="AX576" s="7">
        <v>101030102</v>
      </c>
      <c r="AY576" s="2" t="s">
        <v>38</v>
      </c>
    </row>
    <row r="577" spans="44:51">
      <c r="AR577" s="67">
        <f t="shared" si="47"/>
        <v>101030103</v>
      </c>
      <c r="AS577" s="67"/>
      <c r="AT577" s="67"/>
      <c r="AU577" s="67"/>
      <c r="AV577" s="2" t="s">
        <v>232</v>
      </c>
      <c r="AW577" s="1" t="s">
        <v>1363</v>
      </c>
      <c r="AX577" s="7">
        <v>101030103</v>
      </c>
      <c r="AY577" s="2" t="s">
        <v>38</v>
      </c>
    </row>
    <row r="578" spans="44:51">
      <c r="AR578" s="67">
        <f t="shared" si="47"/>
        <v>101030201</v>
      </c>
      <c r="AS578" s="67"/>
      <c r="AT578" s="67"/>
      <c r="AU578" s="67"/>
      <c r="AV578" s="2" t="s">
        <v>232</v>
      </c>
      <c r="AW578" s="1" t="s">
        <v>1364</v>
      </c>
      <c r="AX578" s="7">
        <v>101030201</v>
      </c>
      <c r="AY578" s="2" t="s">
        <v>38</v>
      </c>
    </row>
    <row r="579" spans="44:51">
      <c r="AR579" s="67">
        <f t="shared" si="47"/>
        <v>101030301</v>
      </c>
      <c r="AS579" s="67"/>
      <c r="AT579" s="67"/>
      <c r="AU579" s="67"/>
      <c r="AV579" s="2" t="s">
        <v>232</v>
      </c>
      <c r="AW579" s="1" t="s">
        <v>1365</v>
      </c>
      <c r="AX579" s="7">
        <v>101030301</v>
      </c>
      <c r="AY579" s="2" t="s">
        <v>38</v>
      </c>
    </row>
    <row r="580" spans="44:51">
      <c r="AR580" s="67">
        <f t="shared" si="47"/>
        <v>101030401</v>
      </c>
      <c r="AS580" s="67"/>
      <c r="AT580" s="67"/>
      <c r="AU580" s="67"/>
      <c r="AV580" s="2" t="s">
        <v>232</v>
      </c>
      <c r="AW580" s="1" t="s">
        <v>229</v>
      </c>
      <c r="AX580" s="7">
        <v>101030401</v>
      </c>
      <c r="AY580" s="2" t="s">
        <v>38</v>
      </c>
    </row>
    <row r="581" spans="44:51">
      <c r="AR581" s="67">
        <f t="shared" si="47"/>
        <v>101040000</v>
      </c>
      <c r="AS581" s="67"/>
      <c r="AT581" s="67"/>
      <c r="AU581" s="67"/>
      <c r="AV581" s="2" t="s">
        <v>232</v>
      </c>
      <c r="AW581" s="1" t="s">
        <v>1366</v>
      </c>
      <c r="AX581" s="7">
        <v>101040000</v>
      </c>
      <c r="AY581" s="2" t="s">
        <v>38</v>
      </c>
    </row>
    <row r="582" spans="44:51">
      <c r="AR582" s="67">
        <f t="shared" si="47"/>
        <v>101040101</v>
      </c>
      <c r="AS582" s="67"/>
      <c r="AT582" s="67"/>
      <c r="AU582" s="67"/>
      <c r="AV582" s="2" t="s">
        <v>232</v>
      </c>
      <c r="AW582" s="1" t="s">
        <v>1367</v>
      </c>
      <c r="AX582" s="7">
        <v>101040101</v>
      </c>
      <c r="AY582" s="2" t="s">
        <v>38</v>
      </c>
    </row>
    <row r="583" spans="44:51">
      <c r="AR583" s="67">
        <f t="shared" ref="AR583:AR646" si="48">$AX583</f>
        <v>101040102</v>
      </c>
      <c r="AS583" s="67"/>
      <c r="AT583" s="67"/>
      <c r="AU583" s="67"/>
      <c r="AV583" s="2" t="s">
        <v>232</v>
      </c>
      <c r="AW583" s="1" t="s">
        <v>1368</v>
      </c>
      <c r="AX583" s="7">
        <v>101040102</v>
      </c>
      <c r="AY583" s="2" t="s">
        <v>38</v>
      </c>
    </row>
    <row r="584" spans="44:51">
      <c r="AR584" s="67">
        <f t="shared" si="48"/>
        <v>101040103</v>
      </c>
      <c r="AS584" s="67"/>
      <c r="AT584" s="67"/>
      <c r="AU584" s="67"/>
      <c r="AV584" s="2" t="s">
        <v>232</v>
      </c>
      <c r="AW584" s="1" t="s">
        <v>1369</v>
      </c>
      <c r="AX584" s="7">
        <v>101040103</v>
      </c>
      <c r="AY584" s="2" t="s">
        <v>38</v>
      </c>
    </row>
    <row r="585" spans="44:51">
      <c r="AR585" s="67">
        <f t="shared" si="48"/>
        <v>101040104</v>
      </c>
      <c r="AS585" s="67"/>
      <c r="AT585" s="67"/>
      <c r="AU585" s="67"/>
      <c r="AV585" s="2" t="s">
        <v>232</v>
      </c>
      <c r="AW585" s="1" t="s">
        <v>1370</v>
      </c>
      <c r="AX585" s="7">
        <v>101040104</v>
      </c>
      <c r="AY585" s="2" t="s">
        <v>38</v>
      </c>
    </row>
    <row r="586" spans="44:51">
      <c r="AR586" s="67">
        <f t="shared" si="48"/>
        <v>101040201</v>
      </c>
      <c r="AS586" s="67"/>
      <c r="AT586" s="67"/>
      <c r="AU586" s="67"/>
      <c r="AV586" s="2" t="s">
        <v>232</v>
      </c>
      <c r="AW586" s="1" t="s">
        <v>1371</v>
      </c>
      <c r="AX586" s="7">
        <v>101040201</v>
      </c>
      <c r="AY586" s="2" t="s">
        <v>38</v>
      </c>
    </row>
    <row r="587" spans="44:51">
      <c r="AR587" s="67">
        <f t="shared" si="48"/>
        <v>101040301</v>
      </c>
      <c r="AS587" s="67"/>
      <c r="AT587" s="67"/>
      <c r="AU587" s="67"/>
      <c r="AV587" s="2" t="s">
        <v>232</v>
      </c>
      <c r="AW587" s="1" t="s">
        <v>1372</v>
      </c>
      <c r="AX587" s="7">
        <v>101040301</v>
      </c>
      <c r="AY587" s="2" t="s">
        <v>38</v>
      </c>
    </row>
    <row r="588" spans="44:51">
      <c r="AR588" s="67">
        <f t="shared" si="48"/>
        <v>101050000</v>
      </c>
      <c r="AS588" s="67"/>
      <c r="AT588" s="67"/>
      <c r="AU588" s="67"/>
      <c r="AV588" s="2" t="s">
        <v>232</v>
      </c>
      <c r="AW588" s="1" t="s">
        <v>230</v>
      </c>
      <c r="AX588" s="7">
        <v>101050000</v>
      </c>
      <c r="AY588" s="2" t="s">
        <v>38</v>
      </c>
    </row>
    <row r="589" spans="44:51">
      <c r="AR589" s="67">
        <f t="shared" si="48"/>
        <v>101050101</v>
      </c>
      <c r="AS589" s="67"/>
      <c r="AT589" s="67"/>
      <c r="AU589" s="67"/>
      <c r="AV589" s="2" t="s">
        <v>232</v>
      </c>
      <c r="AW589" s="1" t="s">
        <v>1373</v>
      </c>
      <c r="AX589" s="7">
        <v>101050101</v>
      </c>
      <c r="AY589" s="2" t="s">
        <v>38</v>
      </c>
    </row>
    <row r="590" spans="44:51">
      <c r="AR590" s="67">
        <f t="shared" si="48"/>
        <v>101050201</v>
      </c>
      <c r="AS590" s="67"/>
      <c r="AT590" s="67"/>
      <c r="AU590" s="67"/>
      <c r="AV590" s="2" t="s">
        <v>232</v>
      </c>
      <c r="AW590" s="1" t="s">
        <v>1374</v>
      </c>
      <c r="AX590" s="7">
        <v>101050201</v>
      </c>
      <c r="AY590" s="2" t="s">
        <v>38</v>
      </c>
    </row>
    <row r="591" spans="44:51">
      <c r="AR591" s="67">
        <f t="shared" si="48"/>
        <v>102000000</v>
      </c>
      <c r="AS591" s="67"/>
      <c r="AT591" s="67"/>
      <c r="AU591" s="67"/>
      <c r="AV591" s="2" t="s">
        <v>232</v>
      </c>
      <c r="AW591" s="1" t="s">
        <v>339</v>
      </c>
      <c r="AX591" s="7">
        <v>102000000</v>
      </c>
      <c r="AY591" s="2" t="s">
        <v>38</v>
      </c>
    </row>
    <row r="592" spans="44:51">
      <c r="AR592" s="67">
        <f t="shared" si="48"/>
        <v>102010000</v>
      </c>
      <c r="AS592" s="67"/>
      <c r="AT592" s="67"/>
      <c r="AU592" s="67"/>
      <c r="AV592" s="2" t="s">
        <v>232</v>
      </c>
      <c r="AW592" s="1" t="s">
        <v>1375</v>
      </c>
      <c r="AX592" s="7">
        <v>102010000</v>
      </c>
      <c r="AY592" s="2" t="s">
        <v>38</v>
      </c>
    </row>
    <row r="593" spans="44:51">
      <c r="AR593" s="67">
        <f t="shared" si="48"/>
        <v>102010101</v>
      </c>
      <c r="AS593" s="67"/>
      <c r="AT593" s="67"/>
      <c r="AU593" s="67"/>
      <c r="AV593" s="2" t="s">
        <v>232</v>
      </c>
      <c r="AW593" s="1" t="s">
        <v>1376</v>
      </c>
      <c r="AX593" s="7">
        <v>102010101</v>
      </c>
      <c r="AY593" s="2" t="s">
        <v>38</v>
      </c>
    </row>
    <row r="594" spans="44:51">
      <c r="AR594" s="67">
        <f t="shared" si="48"/>
        <v>102020000</v>
      </c>
      <c r="AS594" s="67"/>
      <c r="AT594" s="67"/>
      <c r="AU594" s="67"/>
      <c r="AV594" s="2" t="s">
        <v>232</v>
      </c>
      <c r="AW594" s="1" t="s">
        <v>1377</v>
      </c>
      <c r="AX594" s="7">
        <v>102020000</v>
      </c>
      <c r="AY594" s="2" t="s">
        <v>38</v>
      </c>
    </row>
    <row r="595" spans="44:51">
      <c r="AR595" s="67">
        <f t="shared" si="48"/>
        <v>102020101</v>
      </c>
      <c r="AS595" s="67"/>
      <c r="AT595" s="67"/>
      <c r="AU595" s="67"/>
      <c r="AV595" s="2" t="s">
        <v>232</v>
      </c>
      <c r="AW595" s="1" t="s">
        <v>1378</v>
      </c>
      <c r="AX595" s="7">
        <v>102020101</v>
      </c>
      <c r="AY595" s="2" t="s">
        <v>38</v>
      </c>
    </row>
    <row r="596" spans="44:51">
      <c r="AR596" s="67">
        <f t="shared" si="48"/>
        <v>102020102</v>
      </c>
      <c r="AS596" s="67"/>
      <c r="AT596" s="67"/>
      <c r="AU596" s="67"/>
      <c r="AV596" s="2" t="s">
        <v>232</v>
      </c>
      <c r="AW596" s="1" t="s">
        <v>1379</v>
      </c>
      <c r="AX596" s="7">
        <v>102020102</v>
      </c>
      <c r="AY596" s="2" t="s">
        <v>38</v>
      </c>
    </row>
    <row r="597" spans="44:51">
      <c r="AR597" s="67">
        <f t="shared" si="48"/>
        <v>102020103</v>
      </c>
      <c r="AS597" s="67"/>
      <c r="AT597" s="67"/>
      <c r="AU597" s="67"/>
      <c r="AV597" s="2" t="s">
        <v>232</v>
      </c>
      <c r="AW597" s="1" t="s">
        <v>334</v>
      </c>
      <c r="AX597" s="7">
        <v>102020103</v>
      </c>
      <c r="AY597" s="2" t="s">
        <v>38</v>
      </c>
    </row>
    <row r="598" spans="44:51">
      <c r="AR598" s="67">
        <f t="shared" si="48"/>
        <v>102020104</v>
      </c>
      <c r="AS598" s="67"/>
      <c r="AT598" s="67"/>
      <c r="AU598" s="67"/>
      <c r="AV598" s="2" t="s">
        <v>232</v>
      </c>
      <c r="AW598" s="1" t="s">
        <v>1380</v>
      </c>
      <c r="AX598" s="7">
        <v>102020104</v>
      </c>
      <c r="AY598" s="2" t="s">
        <v>38</v>
      </c>
    </row>
    <row r="599" spans="44:51">
      <c r="AR599" s="67">
        <f t="shared" si="48"/>
        <v>102030000</v>
      </c>
      <c r="AS599" s="67"/>
      <c r="AT599" s="67"/>
      <c r="AU599" s="67"/>
      <c r="AV599" s="2" t="s">
        <v>232</v>
      </c>
      <c r="AW599" s="1" t="s">
        <v>1381</v>
      </c>
      <c r="AX599" s="7">
        <v>102030000</v>
      </c>
      <c r="AY599" s="2" t="s">
        <v>38</v>
      </c>
    </row>
    <row r="600" spans="44:51">
      <c r="AR600" s="67">
        <f t="shared" si="48"/>
        <v>102030101</v>
      </c>
      <c r="AS600" s="67"/>
      <c r="AT600" s="67"/>
      <c r="AU600" s="67"/>
      <c r="AV600" s="2" t="s">
        <v>232</v>
      </c>
      <c r="AW600" s="1" t="s">
        <v>1382</v>
      </c>
      <c r="AX600" s="7">
        <v>102030101</v>
      </c>
      <c r="AY600" s="2" t="s">
        <v>38</v>
      </c>
    </row>
    <row r="601" spans="44:51">
      <c r="AR601" s="67">
        <f t="shared" si="48"/>
        <v>102030201</v>
      </c>
      <c r="AS601" s="67"/>
      <c r="AT601" s="67"/>
      <c r="AU601" s="67"/>
      <c r="AV601" s="2" t="s">
        <v>232</v>
      </c>
      <c r="AW601" s="1" t="s">
        <v>1383</v>
      </c>
      <c r="AX601" s="7">
        <v>102030201</v>
      </c>
      <c r="AY601" s="2" t="s">
        <v>38</v>
      </c>
    </row>
    <row r="602" spans="44:51">
      <c r="AR602" s="67">
        <f t="shared" si="48"/>
        <v>102040000</v>
      </c>
      <c r="AS602" s="67"/>
      <c r="AT602" s="67"/>
      <c r="AU602" s="67"/>
      <c r="AV602" s="2" t="s">
        <v>232</v>
      </c>
      <c r="AW602" s="1" t="s">
        <v>1384</v>
      </c>
      <c r="AX602" s="7">
        <v>102040000</v>
      </c>
      <c r="AY602" s="2" t="s">
        <v>38</v>
      </c>
    </row>
    <row r="603" spans="44:51">
      <c r="AR603" s="67">
        <f t="shared" si="48"/>
        <v>102040101</v>
      </c>
      <c r="AS603" s="67"/>
      <c r="AT603" s="67"/>
      <c r="AU603" s="67"/>
      <c r="AV603" s="2" t="s">
        <v>232</v>
      </c>
      <c r="AW603" s="1" t="s">
        <v>1385</v>
      </c>
      <c r="AX603" s="7">
        <v>102040101</v>
      </c>
      <c r="AY603" s="2" t="s">
        <v>38</v>
      </c>
    </row>
    <row r="604" spans="44:51">
      <c r="AR604" s="67">
        <f t="shared" si="48"/>
        <v>102040201</v>
      </c>
      <c r="AS604" s="67"/>
      <c r="AT604" s="67"/>
      <c r="AU604" s="67"/>
      <c r="AV604" s="2" t="s">
        <v>232</v>
      </c>
      <c r="AW604" s="1" t="s">
        <v>1386</v>
      </c>
      <c r="AX604" s="7">
        <v>102040201</v>
      </c>
      <c r="AY604" s="2" t="s">
        <v>38</v>
      </c>
    </row>
    <row r="605" spans="44:51">
      <c r="AR605" s="67">
        <f t="shared" si="48"/>
        <v>102040301</v>
      </c>
      <c r="AS605" s="67"/>
      <c r="AT605" s="67"/>
      <c r="AU605" s="67"/>
      <c r="AV605" s="2" t="s">
        <v>232</v>
      </c>
      <c r="AW605" s="1" t="s">
        <v>1387</v>
      </c>
      <c r="AX605" s="7">
        <v>102040301</v>
      </c>
      <c r="AY605" s="2" t="s">
        <v>38</v>
      </c>
    </row>
    <row r="606" spans="44:51">
      <c r="AR606" s="67">
        <f t="shared" si="48"/>
        <v>102040302</v>
      </c>
      <c r="AS606" s="67"/>
      <c r="AT606" s="67"/>
      <c r="AU606" s="67"/>
      <c r="AV606" s="2" t="s">
        <v>232</v>
      </c>
      <c r="AW606" s="1" t="s">
        <v>1410</v>
      </c>
      <c r="AX606" s="7">
        <v>102040302</v>
      </c>
      <c r="AY606" s="2" t="s">
        <v>1411</v>
      </c>
    </row>
    <row r="607" spans="44:51">
      <c r="AR607" s="67">
        <f t="shared" si="48"/>
        <v>102040401</v>
      </c>
      <c r="AS607" s="67"/>
      <c r="AT607" s="67"/>
      <c r="AU607" s="67"/>
      <c r="AV607" s="2" t="s">
        <v>232</v>
      </c>
      <c r="AW607" s="1" t="s">
        <v>1388</v>
      </c>
      <c r="AX607" s="7">
        <v>102040401</v>
      </c>
      <c r="AY607" s="2" t="s">
        <v>38</v>
      </c>
    </row>
    <row r="608" spans="44:51">
      <c r="AR608" s="67">
        <f t="shared" si="48"/>
        <v>102050000</v>
      </c>
      <c r="AS608" s="67"/>
      <c r="AT608" s="67"/>
      <c r="AU608" s="67"/>
      <c r="AV608" s="2" t="s">
        <v>232</v>
      </c>
      <c r="AW608" s="1" t="s">
        <v>1412</v>
      </c>
      <c r="AX608" s="7">
        <v>102050000</v>
      </c>
      <c r="AY608" s="2" t="s">
        <v>1411</v>
      </c>
    </row>
    <row r="609" spans="44:51">
      <c r="AR609" s="67">
        <f t="shared" si="48"/>
        <v>102050101</v>
      </c>
      <c r="AS609" s="67"/>
      <c r="AT609" s="67"/>
      <c r="AU609" s="67"/>
      <c r="AV609" s="2" t="s">
        <v>232</v>
      </c>
      <c r="AW609" s="1" t="s">
        <v>1413</v>
      </c>
      <c r="AX609" s="7">
        <v>102050101</v>
      </c>
      <c r="AY609" s="2" t="s">
        <v>1411</v>
      </c>
    </row>
    <row r="610" spans="44:51">
      <c r="AR610" s="67">
        <f t="shared" si="48"/>
        <v>102050102</v>
      </c>
      <c r="AS610" s="67"/>
      <c r="AT610" s="67"/>
      <c r="AU610" s="67"/>
      <c r="AV610" s="2" t="s">
        <v>232</v>
      </c>
      <c r="AW610" s="1" t="s">
        <v>1414</v>
      </c>
      <c r="AX610" s="7">
        <v>102050102</v>
      </c>
      <c r="AY610" s="2" t="s">
        <v>1411</v>
      </c>
    </row>
    <row r="611" spans="44:51">
      <c r="AR611" s="67">
        <f t="shared" si="48"/>
        <v>102050103</v>
      </c>
      <c r="AS611" s="67"/>
      <c r="AT611" s="67"/>
      <c r="AU611" s="67"/>
      <c r="AV611" s="2" t="s">
        <v>232</v>
      </c>
      <c r="AW611" s="1" t="s">
        <v>1415</v>
      </c>
      <c r="AX611" s="7">
        <v>102050103</v>
      </c>
      <c r="AY611" s="2" t="s">
        <v>1411</v>
      </c>
    </row>
    <row r="612" spans="44:51">
      <c r="AR612" s="67">
        <f t="shared" si="48"/>
        <v>102050201</v>
      </c>
      <c r="AS612" s="67"/>
      <c r="AT612" s="67"/>
      <c r="AU612" s="67"/>
      <c r="AV612" s="2" t="s">
        <v>232</v>
      </c>
      <c r="AW612" s="1" t="s">
        <v>1282</v>
      </c>
      <c r="AX612" s="7">
        <v>102050201</v>
      </c>
      <c r="AY612" s="2" t="s">
        <v>39</v>
      </c>
    </row>
    <row r="613" spans="44:51">
      <c r="AR613" s="67">
        <f t="shared" si="48"/>
        <v>102050301</v>
      </c>
      <c r="AS613" s="67"/>
      <c r="AT613" s="67"/>
      <c r="AU613" s="67"/>
      <c r="AV613" s="2" t="s">
        <v>232</v>
      </c>
      <c r="AW613" s="1" t="s">
        <v>1283</v>
      </c>
      <c r="AX613" s="7">
        <v>102050301</v>
      </c>
      <c r="AY613" s="2" t="s">
        <v>39</v>
      </c>
    </row>
    <row r="614" spans="44:51">
      <c r="AR614" s="67">
        <f t="shared" si="48"/>
        <v>102050302</v>
      </c>
      <c r="AS614" s="67"/>
      <c r="AT614" s="67"/>
      <c r="AU614" s="67"/>
      <c r="AV614" s="2" t="s">
        <v>232</v>
      </c>
      <c r="AW614" s="1" t="s">
        <v>1284</v>
      </c>
      <c r="AX614" s="7">
        <v>102050302</v>
      </c>
      <c r="AY614" s="2" t="s">
        <v>39</v>
      </c>
    </row>
    <row r="615" spans="44:51">
      <c r="AR615" s="67">
        <f t="shared" si="48"/>
        <v>102060000</v>
      </c>
      <c r="AS615" s="67"/>
      <c r="AT615" s="67"/>
      <c r="AU615" s="67"/>
      <c r="AV615" s="2" t="s">
        <v>232</v>
      </c>
      <c r="AW615" s="1" t="s">
        <v>1285</v>
      </c>
      <c r="AX615" s="7">
        <v>102060000</v>
      </c>
      <c r="AY615" s="2" t="s">
        <v>39</v>
      </c>
    </row>
    <row r="616" spans="44:51">
      <c r="AR616" s="67">
        <f t="shared" si="48"/>
        <v>102060101</v>
      </c>
      <c r="AS616" s="67"/>
      <c r="AT616" s="67"/>
      <c r="AU616" s="67"/>
      <c r="AV616" s="2" t="s">
        <v>232</v>
      </c>
      <c r="AW616" s="1" t="s">
        <v>1286</v>
      </c>
      <c r="AX616" s="7">
        <v>102060101</v>
      </c>
      <c r="AY616" s="2" t="s">
        <v>39</v>
      </c>
    </row>
    <row r="617" spans="44:51">
      <c r="AR617" s="67">
        <f t="shared" si="48"/>
        <v>102060102</v>
      </c>
      <c r="AS617" s="67"/>
      <c r="AT617" s="67"/>
      <c r="AU617" s="67"/>
      <c r="AV617" s="2" t="s">
        <v>232</v>
      </c>
      <c r="AW617" s="1" t="s">
        <v>1287</v>
      </c>
      <c r="AX617" s="7">
        <v>102060102</v>
      </c>
      <c r="AY617" s="2" t="s">
        <v>39</v>
      </c>
    </row>
    <row r="618" spans="44:51">
      <c r="AR618" s="67">
        <f t="shared" si="48"/>
        <v>102060201</v>
      </c>
      <c r="AS618" s="67"/>
      <c r="AT618" s="67"/>
      <c r="AU618" s="67"/>
      <c r="AV618" s="2" t="s">
        <v>232</v>
      </c>
      <c r="AW618" s="1" t="s">
        <v>1288</v>
      </c>
      <c r="AX618" s="7">
        <v>102060201</v>
      </c>
      <c r="AY618" s="2" t="s">
        <v>39</v>
      </c>
    </row>
    <row r="619" spans="44:51">
      <c r="AR619" s="67">
        <f t="shared" si="48"/>
        <v>102060301</v>
      </c>
      <c r="AS619" s="67"/>
      <c r="AT619" s="67"/>
      <c r="AU619" s="67"/>
      <c r="AV619" s="2" t="s">
        <v>232</v>
      </c>
      <c r="AW619" s="1" t="s">
        <v>1289</v>
      </c>
      <c r="AX619" s="7">
        <v>102060301</v>
      </c>
      <c r="AY619" s="2" t="s">
        <v>39</v>
      </c>
    </row>
    <row r="620" spans="44:51">
      <c r="AR620" s="67">
        <f t="shared" si="48"/>
        <v>102070000</v>
      </c>
      <c r="AS620" s="67"/>
      <c r="AT620" s="67"/>
      <c r="AU620" s="67"/>
      <c r="AV620" s="2" t="s">
        <v>232</v>
      </c>
      <c r="AW620" s="1" t="s">
        <v>335</v>
      </c>
      <c r="AX620" s="7">
        <v>102070000</v>
      </c>
      <c r="AY620" s="2" t="s">
        <v>39</v>
      </c>
    </row>
    <row r="621" spans="44:51">
      <c r="AR621" s="67">
        <f t="shared" si="48"/>
        <v>102070101</v>
      </c>
      <c r="AS621" s="67"/>
      <c r="AT621" s="67"/>
      <c r="AU621" s="67"/>
      <c r="AV621" s="2" t="s">
        <v>232</v>
      </c>
      <c r="AW621" s="1" t="s">
        <v>1416</v>
      </c>
      <c r="AX621" s="7">
        <v>102070101</v>
      </c>
      <c r="AY621" s="2" t="s">
        <v>1411</v>
      </c>
    </row>
    <row r="622" spans="44:51">
      <c r="AR622" s="67">
        <f t="shared" si="48"/>
        <v>102070102</v>
      </c>
      <c r="AS622" s="67"/>
      <c r="AT622" s="67"/>
      <c r="AU622" s="67"/>
      <c r="AV622" s="2" t="s">
        <v>232</v>
      </c>
      <c r="AW622" s="1" t="s">
        <v>1417</v>
      </c>
      <c r="AX622" s="7">
        <v>102070102</v>
      </c>
      <c r="AY622" s="2" t="s">
        <v>1411</v>
      </c>
    </row>
    <row r="623" spans="44:51">
      <c r="AR623" s="67">
        <f t="shared" si="48"/>
        <v>102070201</v>
      </c>
      <c r="AS623" s="67"/>
      <c r="AT623" s="67"/>
      <c r="AU623" s="67"/>
      <c r="AV623" s="2" t="s">
        <v>232</v>
      </c>
      <c r="AW623" s="1" t="s">
        <v>1418</v>
      </c>
      <c r="AX623" s="7">
        <v>102070201</v>
      </c>
      <c r="AY623" s="2" t="s">
        <v>1411</v>
      </c>
    </row>
    <row r="624" spans="44:51">
      <c r="AR624" s="67">
        <f t="shared" si="48"/>
        <v>102070301</v>
      </c>
      <c r="AS624" s="67"/>
      <c r="AT624" s="67"/>
      <c r="AU624" s="67"/>
      <c r="AV624" s="2" t="s">
        <v>232</v>
      </c>
      <c r="AW624" s="1" t="s">
        <v>1419</v>
      </c>
      <c r="AX624" s="7">
        <v>102070301</v>
      </c>
      <c r="AY624" s="2" t="s">
        <v>1411</v>
      </c>
    </row>
    <row r="625" spans="44:51">
      <c r="AR625" s="67">
        <f t="shared" si="48"/>
        <v>102070302</v>
      </c>
      <c r="AS625" s="67"/>
      <c r="AT625" s="67"/>
      <c r="AU625" s="67"/>
      <c r="AV625" s="2" t="s">
        <v>232</v>
      </c>
      <c r="AW625" s="1" t="s">
        <v>1420</v>
      </c>
      <c r="AX625" s="7">
        <v>102070302</v>
      </c>
      <c r="AY625" s="2" t="s">
        <v>1411</v>
      </c>
    </row>
    <row r="626" spans="44:51">
      <c r="AR626" s="67">
        <f t="shared" si="48"/>
        <v>102070401</v>
      </c>
      <c r="AS626" s="67"/>
      <c r="AT626" s="67"/>
      <c r="AU626" s="67"/>
      <c r="AV626" s="2" t="s">
        <v>232</v>
      </c>
      <c r="AW626" s="1" t="s">
        <v>1389</v>
      </c>
      <c r="AX626" s="7">
        <v>102070401</v>
      </c>
      <c r="AY626" s="2" t="s">
        <v>38</v>
      </c>
    </row>
    <row r="627" spans="44:51">
      <c r="AR627" s="67">
        <f t="shared" si="48"/>
        <v>102070501</v>
      </c>
      <c r="AS627" s="67"/>
      <c r="AT627" s="67"/>
      <c r="AU627" s="67"/>
      <c r="AV627" s="2" t="s">
        <v>232</v>
      </c>
      <c r="AW627" s="1" t="s">
        <v>1390</v>
      </c>
      <c r="AX627" s="7">
        <v>102070501</v>
      </c>
      <c r="AY627" s="2" t="s">
        <v>38</v>
      </c>
    </row>
    <row r="628" spans="44:51">
      <c r="AR628" s="67">
        <f t="shared" si="48"/>
        <v>102070601</v>
      </c>
      <c r="AS628" s="67"/>
      <c r="AT628" s="67"/>
      <c r="AU628" s="67"/>
      <c r="AV628" s="2" t="s">
        <v>232</v>
      </c>
      <c r="AW628" s="1" t="s">
        <v>1391</v>
      </c>
      <c r="AX628" s="7">
        <v>102070601</v>
      </c>
      <c r="AY628" s="2" t="s">
        <v>38</v>
      </c>
    </row>
    <row r="629" spans="44:51">
      <c r="AR629" s="67">
        <f t="shared" si="48"/>
        <v>102080000</v>
      </c>
      <c r="AS629" s="67"/>
      <c r="AT629" s="67"/>
      <c r="AU629" s="67"/>
      <c r="AV629" s="2" t="s">
        <v>232</v>
      </c>
      <c r="AW629" s="1" t="s">
        <v>233</v>
      </c>
      <c r="AX629" s="7">
        <v>102080000</v>
      </c>
      <c r="AY629" s="2" t="s">
        <v>39</v>
      </c>
    </row>
    <row r="630" spans="44:51">
      <c r="AR630" s="67">
        <f t="shared" si="48"/>
        <v>102080101</v>
      </c>
      <c r="AS630" s="67"/>
      <c r="AT630" s="67"/>
      <c r="AU630" s="67"/>
      <c r="AV630" s="2" t="s">
        <v>232</v>
      </c>
      <c r="AW630" s="1" t="s">
        <v>1290</v>
      </c>
      <c r="AX630" s="7">
        <v>102080101</v>
      </c>
      <c r="AY630" s="2" t="s">
        <v>39</v>
      </c>
    </row>
    <row r="631" spans="44:51">
      <c r="AR631" s="67">
        <f t="shared" si="48"/>
        <v>102080201</v>
      </c>
      <c r="AS631" s="67"/>
      <c r="AT631" s="67"/>
      <c r="AU631" s="67"/>
      <c r="AV631" s="2" t="s">
        <v>232</v>
      </c>
      <c r="AW631" s="1" t="s">
        <v>1291</v>
      </c>
      <c r="AX631" s="7">
        <v>102080201</v>
      </c>
      <c r="AY631" s="2" t="s">
        <v>39</v>
      </c>
    </row>
    <row r="632" spans="44:51">
      <c r="AR632" s="67">
        <f t="shared" si="48"/>
        <v>102080301</v>
      </c>
      <c r="AS632" s="67"/>
      <c r="AT632" s="67"/>
      <c r="AU632" s="67"/>
      <c r="AV632" s="2" t="s">
        <v>232</v>
      </c>
      <c r="AW632" s="1" t="s">
        <v>1292</v>
      </c>
      <c r="AX632" s="7">
        <v>102080301</v>
      </c>
      <c r="AY632" s="2" t="s">
        <v>39</v>
      </c>
    </row>
    <row r="633" spans="44:51">
      <c r="AR633" s="67">
        <f t="shared" si="48"/>
        <v>102080302</v>
      </c>
      <c r="AS633" s="67"/>
      <c r="AT633" s="67"/>
      <c r="AU633" s="67"/>
      <c r="AV633" s="2" t="s">
        <v>232</v>
      </c>
      <c r="AW633" s="1" t="s">
        <v>1293</v>
      </c>
      <c r="AX633" s="7">
        <v>102080302</v>
      </c>
      <c r="AY633" s="2" t="s">
        <v>39</v>
      </c>
    </row>
    <row r="634" spans="44:51">
      <c r="AR634" s="67">
        <f t="shared" si="48"/>
        <v>102090000</v>
      </c>
      <c r="AS634" s="67"/>
      <c r="AT634" s="67"/>
      <c r="AU634" s="67"/>
      <c r="AV634" s="2" t="s">
        <v>232</v>
      </c>
      <c r="AW634" s="1" t="s">
        <v>1294</v>
      </c>
      <c r="AX634" s="7">
        <v>102090000</v>
      </c>
      <c r="AY634" s="2" t="s">
        <v>39</v>
      </c>
    </row>
    <row r="635" spans="44:51">
      <c r="AR635" s="67">
        <f t="shared" si="48"/>
        <v>102090101</v>
      </c>
      <c r="AS635" s="67"/>
      <c r="AT635" s="67"/>
      <c r="AU635" s="67"/>
      <c r="AV635" s="2" t="s">
        <v>232</v>
      </c>
      <c r="AW635" s="1" t="s">
        <v>1295</v>
      </c>
      <c r="AX635" s="7">
        <v>102090101</v>
      </c>
      <c r="AY635" s="2" t="s">
        <v>39</v>
      </c>
    </row>
    <row r="636" spans="44:51">
      <c r="AR636" s="67">
        <f t="shared" si="48"/>
        <v>102090102</v>
      </c>
      <c r="AS636" s="67"/>
      <c r="AT636" s="67"/>
      <c r="AU636" s="67"/>
      <c r="AV636" s="2" t="s">
        <v>232</v>
      </c>
      <c r="AW636" s="1" t="s">
        <v>1296</v>
      </c>
      <c r="AX636" s="7">
        <v>102090102</v>
      </c>
      <c r="AY636" s="2" t="s">
        <v>39</v>
      </c>
    </row>
    <row r="637" spans="44:51">
      <c r="AR637" s="67">
        <f t="shared" si="48"/>
        <v>102090201</v>
      </c>
      <c r="AS637" s="67"/>
      <c r="AT637" s="67"/>
      <c r="AU637" s="67"/>
      <c r="AV637" s="2" t="s">
        <v>232</v>
      </c>
      <c r="AW637" s="1" t="s">
        <v>1297</v>
      </c>
      <c r="AX637" s="7">
        <v>102090201</v>
      </c>
      <c r="AY637" s="2" t="s">
        <v>39</v>
      </c>
    </row>
    <row r="638" spans="44:51">
      <c r="AR638" s="67">
        <f t="shared" si="48"/>
        <v>102100000</v>
      </c>
      <c r="AS638" s="67"/>
      <c r="AT638" s="67"/>
      <c r="AU638" s="67"/>
      <c r="AV638" s="2" t="s">
        <v>232</v>
      </c>
      <c r="AW638" s="1" t="s">
        <v>1298</v>
      </c>
      <c r="AX638" s="7">
        <v>102100000</v>
      </c>
      <c r="AY638" s="2" t="s">
        <v>39</v>
      </c>
    </row>
    <row r="639" spans="44:51">
      <c r="AR639" s="67">
        <f t="shared" si="48"/>
        <v>102100101</v>
      </c>
      <c r="AS639" s="67"/>
      <c r="AT639" s="67"/>
      <c r="AU639" s="67"/>
      <c r="AV639" s="2" t="s">
        <v>232</v>
      </c>
      <c r="AW639" s="1" t="s">
        <v>1299</v>
      </c>
      <c r="AX639" s="7">
        <v>102100101</v>
      </c>
      <c r="AY639" s="2" t="s">
        <v>39</v>
      </c>
    </row>
    <row r="640" spans="44:51">
      <c r="AR640" s="67">
        <f t="shared" si="48"/>
        <v>102100102</v>
      </c>
      <c r="AS640" s="67"/>
      <c r="AT640" s="67"/>
      <c r="AU640" s="67"/>
      <c r="AV640" s="2" t="s">
        <v>232</v>
      </c>
      <c r="AW640" s="1" t="s">
        <v>1300</v>
      </c>
      <c r="AX640" s="7">
        <v>102100102</v>
      </c>
      <c r="AY640" s="2" t="s">
        <v>39</v>
      </c>
    </row>
    <row r="641" spans="44:51">
      <c r="AR641" s="67">
        <f t="shared" si="48"/>
        <v>102110000</v>
      </c>
      <c r="AS641" s="67"/>
      <c r="AT641" s="67"/>
      <c r="AU641" s="67"/>
      <c r="AV641" s="2" t="s">
        <v>232</v>
      </c>
      <c r="AW641" s="1" t="s">
        <v>1301</v>
      </c>
      <c r="AX641" s="7">
        <v>102110000</v>
      </c>
      <c r="AY641" s="2" t="s">
        <v>39</v>
      </c>
    </row>
    <row r="642" spans="44:51">
      <c r="AR642" s="67">
        <f t="shared" si="48"/>
        <v>102110101</v>
      </c>
      <c r="AS642" s="67"/>
      <c r="AT642" s="67"/>
      <c r="AU642" s="67"/>
      <c r="AV642" s="2" t="s">
        <v>232</v>
      </c>
      <c r="AW642" s="1" t="s">
        <v>1302</v>
      </c>
      <c r="AX642" s="7">
        <v>102110101</v>
      </c>
      <c r="AY642" s="2" t="s">
        <v>39</v>
      </c>
    </row>
    <row r="643" spans="44:51">
      <c r="AR643" s="67">
        <f t="shared" si="48"/>
        <v>102110102</v>
      </c>
      <c r="AS643" s="67"/>
      <c r="AT643" s="67"/>
      <c r="AU643" s="67"/>
      <c r="AV643" s="2" t="s">
        <v>232</v>
      </c>
      <c r="AW643" s="1" t="s">
        <v>1303</v>
      </c>
      <c r="AX643" s="7">
        <v>102110102</v>
      </c>
      <c r="AY643" s="2" t="s">
        <v>39</v>
      </c>
    </row>
    <row r="644" spans="44:51">
      <c r="AR644" s="67">
        <f t="shared" si="48"/>
        <v>102110201</v>
      </c>
      <c r="AS644" s="67"/>
      <c r="AT644" s="67"/>
      <c r="AU644" s="67"/>
      <c r="AV644" s="2" t="s">
        <v>232</v>
      </c>
      <c r="AW644" s="1" t="s">
        <v>1304</v>
      </c>
      <c r="AX644" s="7">
        <v>102110201</v>
      </c>
      <c r="AY644" s="2" t="s">
        <v>39</v>
      </c>
    </row>
    <row r="645" spans="44:51">
      <c r="AR645" s="67">
        <f t="shared" si="48"/>
        <v>103000000</v>
      </c>
      <c r="AS645" s="67"/>
      <c r="AT645" s="67"/>
      <c r="AU645" s="67"/>
      <c r="AV645" s="2" t="s">
        <v>232</v>
      </c>
      <c r="AW645" s="1" t="s">
        <v>1443</v>
      </c>
      <c r="AX645" s="7">
        <v>103000000</v>
      </c>
      <c r="AY645" s="2" t="s">
        <v>1411</v>
      </c>
    </row>
    <row r="646" spans="44:51">
      <c r="AR646" s="67">
        <f t="shared" si="48"/>
        <v>103010000</v>
      </c>
      <c r="AS646" s="67"/>
      <c r="AT646" s="67"/>
      <c r="AU646" s="67"/>
      <c r="AV646" s="2" t="s">
        <v>232</v>
      </c>
      <c r="AW646" s="1" t="s">
        <v>1444</v>
      </c>
      <c r="AX646" s="7">
        <v>103010000</v>
      </c>
      <c r="AY646" s="2" t="s">
        <v>38</v>
      </c>
    </row>
    <row r="647" spans="44:51">
      <c r="AR647" s="67">
        <f t="shared" ref="AR647:AR710" si="49">$AX647</f>
        <v>103010101</v>
      </c>
      <c r="AS647" s="67"/>
      <c r="AT647" s="67"/>
      <c r="AU647" s="67"/>
      <c r="AV647" s="2" t="s">
        <v>232</v>
      </c>
      <c r="AW647" s="1" t="s">
        <v>1445</v>
      </c>
      <c r="AX647" s="7">
        <v>103010101</v>
      </c>
      <c r="AY647" s="2" t="s">
        <v>38</v>
      </c>
    </row>
    <row r="648" spans="44:51">
      <c r="AR648" s="67">
        <f t="shared" si="49"/>
        <v>103010102</v>
      </c>
      <c r="AS648" s="67"/>
      <c r="AT648" s="67"/>
      <c r="AU648" s="67"/>
      <c r="AV648" s="2" t="s">
        <v>232</v>
      </c>
      <c r="AW648" s="1" t="s">
        <v>1446</v>
      </c>
      <c r="AX648" s="7">
        <v>103010102</v>
      </c>
      <c r="AY648" s="2" t="s">
        <v>38</v>
      </c>
    </row>
    <row r="649" spans="44:51">
      <c r="AR649" s="67">
        <f t="shared" si="49"/>
        <v>103010201</v>
      </c>
      <c r="AS649" s="67"/>
      <c r="AT649" s="67"/>
      <c r="AU649" s="67"/>
      <c r="AV649" s="2" t="s">
        <v>232</v>
      </c>
      <c r="AW649" s="1" t="s">
        <v>1447</v>
      </c>
      <c r="AX649" s="7">
        <v>103010201</v>
      </c>
      <c r="AY649" s="2" t="s">
        <v>38</v>
      </c>
    </row>
    <row r="650" spans="44:51">
      <c r="AR650" s="67">
        <f t="shared" si="49"/>
        <v>103010202</v>
      </c>
      <c r="AS650" s="67"/>
      <c r="AT650" s="67"/>
      <c r="AU650" s="67"/>
      <c r="AV650" s="2" t="s">
        <v>232</v>
      </c>
      <c r="AW650" s="1" t="s">
        <v>1448</v>
      </c>
      <c r="AX650" s="7">
        <v>103010202</v>
      </c>
      <c r="AY650" s="2" t="s">
        <v>38</v>
      </c>
    </row>
    <row r="651" spans="44:51">
      <c r="AR651" s="67">
        <f t="shared" si="49"/>
        <v>103020000</v>
      </c>
      <c r="AS651" s="67"/>
      <c r="AT651" s="67"/>
      <c r="AU651" s="67"/>
      <c r="AV651" s="2" t="s">
        <v>232</v>
      </c>
      <c r="AW651" s="1" t="s">
        <v>1449</v>
      </c>
      <c r="AX651" s="7">
        <v>103020000</v>
      </c>
      <c r="AY651" s="2" t="s">
        <v>38</v>
      </c>
    </row>
    <row r="652" spans="44:51">
      <c r="AR652" s="67">
        <f t="shared" si="49"/>
        <v>103020101</v>
      </c>
      <c r="AS652" s="67"/>
      <c r="AT652" s="67"/>
      <c r="AU652" s="67"/>
      <c r="AV652" s="2" t="s">
        <v>232</v>
      </c>
      <c r="AW652" s="1" t="s">
        <v>1450</v>
      </c>
      <c r="AX652" s="7">
        <v>103020101</v>
      </c>
      <c r="AY652" s="2" t="s">
        <v>38</v>
      </c>
    </row>
    <row r="653" spans="44:51">
      <c r="AR653" s="67">
        <f t="shared" si="49"/>
        <v>103020102</v>
      </c>
      <c r="AS653" s="67"/>
      <c r="AT653" s="67"/>
      <c r="AU653" s="67"/>
      <c r="AV653" s="2" t="s">
        <v>232</v>
      </c>
      <c r="AW653" s="1" t="s">
        <v>1451</v>
      </c>
      <c r="AX653" s="7">
        <v>103020102</v>
      </c>
      <c r="AY653" s="2" t="s">
        <v>38</v>
      </c>
    </row>
    <row r="654" spans="44:51">
      <c r="AR654" s="67">
        <f t="shared" si="49"/>
        <v>103020103</v>
      </c>
      <c r="AS654" s="67"/>
      <c r="AT654" s="67"/>
      <c r="AU654" s="67"/>
      <c r="AV654" s="2" t="s">
        <v>232</v>
      </c>
      <c r="AW654" s="1" t="s">
        <v>1452</v>
      </c>
      <c r="AX654" s="7">
        <v>103020103</v>
      </c>
      <c r="AY654" s="2" t="s">
        <v>38</v>
      </c>
    </row>
    <row r="655" spans="44:51">
      <c r="AR655" s="67">
        <f t="shared" si="49"/>
        <v>103020104</v>
      </c>
      <c r="AS655" s="67"/>
      <c r="AT655" s="67"/>
      <c r="AU655" s="67"/>
      <c r="AV655" s="2" t="s">
        <v>232</v>
      </c>
      <c r="AW655" s="1" t="s">
        <v>1453</v>
      </c>
      <c r="AX655" s="7">
        <v>103020104</v>
      </c>
      <c r="AY655" s="2" t="s">
        <v>38</v>
      </c>
    </row>
    <row r="656" spans="44:51">
      <c r="AR656" s="67">
        <f t="shared" si="49"/>
        <v>103020105</v>
      </c>
      <c r="AS656" s="67"/>
      <c r="AT656" s="67"/>
      <c r="AU656" s="67"/>
      <c r="AV656" s="2" t="s">
        <v>232</v>
      </c>
      <c r="AW656" s="1" t="s">
        <v>1454</v>
      </c>
      <c r="AX656" s="7">
        <v>103020105</v>
      </c>
      <c r="AY656" s="2" t="s">
        <v>38</v>
      </c>
    </row>
    <row r="657" spans="44:51">
      <c r="AR657" s="67">
        <f t="shared" si="49"/>
        <v>103020201</v>
      </c>
      <c r="AS657" s="67"/>
      <c r="AT657" s="67"/>
      <c r="AU657" s="67"/>
      <c r="AV657" s="2" t="s">
        <v>232</v>
      </c>
      <c r="AW657" s="1" t="s">
        <v>1455</v>
      </c>
      <c r="AX657" s="7">
        <v>103020201</v>
      </c>
      <c r="AY657" s="2" t="s">
        <v>38</v>
      </c>
    </row>
    <row r="658" spans="44:51">
      <c r="AR658" s="67">
        <f t="shared" si="49"/>
        <v>103030000</v>
      </c>
      <c r="AS658" s="67"/>
      <c r="AT658" s="67"/>
      <c r="AU658" s="67"/>
      <c r="AV658" s="2" t="s">
        <v>232</v>
      </c>
      <c r="AW658" s="1" t="s">
        <v>1456</v>
      </c>
      <c r="AX658" s="7">
        <v>103030000</v>
      </c>
      <c r="AY658" s="2" t="s">
        <v>1411</v>
      </c>
    </row>
    <row r="659" spans="44:51">
      <c r="AR659" s="67">
        <f t="shared" si="49"/>
        <v>103030101</v>
      </c>
      <c r="AS659" s="67"/>
      <c r="AT659" s="67"/>
      <c r="AU659" s="67"/>
      <c r="AV659" s="2" t="s">
        <v>232</v>
      </c>
      <c r="AW659" s="1" t="s">
        <v>1457</v>
      </c>
      <c r="AX659" s="7">
        <v>103030101</v>
      </c>
      <c r="AY659" s="2" t="s">
        <v>38</v>
      </c>
    </row>
    <row r="660" spans="44:51">
      <c r="AR660" s="67">
        <f t="shared" si="49"/>
        <v>103030102</v>
      </c>
      <c r="AS660" s="67"/>
      <c r="AT660" s="67"/>
      <c r="AU660" s="67"/>
      <c r="AV660" s="2" t="s">
        <v>232</v>
      </c>
      <c r="AW660" s="1" t="s">
        <v>1458</v>
      </c>
      <c r="AX660" s="7">
        <v>103030102</v>
      </c>
      <c r="AY660" s="2" t="s">
        <v>39</v>
      </c>
    </row>
    <row r="661" spans="44:51">
      <c r="AR661" s="67">
        <f t="shared" si="49"/>
        <v>103040000</v>
      </c>
      <c r="AS661" s="67"/>
      <c r="AT661" s="67"/>
      <c r="AU661" s="67"/>
      <c r="AV661" s="2" t="s">
        <v>232</v>
      </c>
      <c r="AW661" s="1" t="s">
        <v>1459</v>
      </c>
      <c r="AX661" s="7">
        <v>103040000</v>
      </c>
      <c r="AY661" s="2" t="s">
        <v>39</v>
      </c>
    </row>
    <row r="662" spans="44:51">
      <c r="AR662" s="67">
        <f t="shared" si="49"/>
        <v>103040101</v>
      </c>
      <c r="AS662" s="67"/>
      <c r="AT662" s="67"/>
      <c r="AU662" s="67"/>
      <c r="AV662" s="2" t="s">
        <v>232</v>
      </c>
      <c r="AW662" s="1" t="s">
        <v>1460</v>
      </c>
      <c r="AX662" s="7">
        <v>103040101</v>
      </c>
      <c r="AY662" s="2" t="s">
        <v>39</v>
      </c>
    </row>
    <row r="663" spans="44:51">
      <c r="AR663" s="67">
        <f t="shared" si="49"/>
        <v>103040102</v>
      </c>
      <c r="AS663" s="67"/>
      <c r="AT663" s="67"/>
      <c r="AU663" s="67"/>
      <c r="AV663" s="2" t="s">
        <v>232</v>
      </c>
      <c r="AW663" s="1" t="s">
        <v>1461</v>
      </c>
      <c r="AX663" s="7">
        <v>103040102</v>
      </c>
      <c r="AY663" s="2" t="s">
        <v>39</v>
      </c>
    </row>
    <row r="664" spans="44:51">
      <c r="AR664" s="67">
        <f t="shared" si="49"/>
        <v>103040103</v>
      </c>
      <c r="AS664" s="67"/>
      <c r="AT664" s="67"/>
      <c r="AU664" s="67"/>
      <c r="AV664" s="2" t="s">
        <v>232</v>
      </c>
      <c r="AW664" s="1" t="s">
        <v>1462</v>
      </c>
      <c r="AX664" s="7">
        <v>103040103</v>
      </c>
      <c r="AY664" s="2" t="s">
        <v>39</v>
      </c>
    </row>
    <row r="665" spans="44:51">
      <c r="AR665" s="67">
        <f t="shared" si="49"/>
        <v>103050000</v>
      </c>
      <c r="AS665" s="67"/>
      <c r="AT665" s="67"/>
      <c r="AU665" s="67"/>
      <c r="AV665" s="2" t="s">
        <v>232</v>
      </c>
      <c r="AW665" s="1" t="s">
        <v>1463</v>
      </c>
      <c r="AX665" s="7">
        <v>103050000</v>
      </c>
      <c r="AY665" s="2" t="s">
        <v>39</v>
      </c>
    </row>
    <row r="666" spans="44:51">
      <c r="AR666" s="67">
        <f t="shared" si="49"/>
        <v>103050101</v>
      </c>
      <c r="AS666" s="67"/>
      <c r="AT666" s="67"/>
      <c r="AU666" s="67"/>
      <c r="AV666" s="2" t="s">
        <v>232</v>
      </c>
      <c r="AW666" s="1" t="s">
        <v>1464</v>
      </c>
      <c r="AX666" s="7">
        <v>103050101</v>
      </c>
      <c r="AY666" s="2" t="s">
        <v>39</v>
      </c>
    </row>
    <row r="667" spans="44:51">
      <c r="AR667" s="67">
        <f t="shared" si="49"/>
        <v>103050102</v>
      </c>
      <c r="AS667" s="67"/>
      <c r="AT667" s="67"/>
      <c r="AU667" s="67"/>
      <c r="AV667" s="2" t="s">
        <v>232</v>
      </c>
      <c r="AW667" s="1" t="s">
        <v>1465</v>
      </c>
      <c r="AX667" s="7">
        <v>103050102</v>
      </c>
      <c r="AY667" s="2" t="s">
        <v>39</v>
      </c>
    </row>
    <row r="668" spans="44:51">
      <c r="AR668" s="67">
        <f t="shared" si="49"/>
        <v>103050103</v>
      </c>
      <c r="AS668" s="67"/>
      <c r="AT668" s="67"/>
      <c r="AU668" s="67"/>
      <c r="AV668" s="2" t="s">
        <v>232</v>
      </c>
      <c r="AW668" s="1" t="s">
        <v>1466</v>
      </c>
      <c r="AX668" s="7">
        <v>103050103</v>
      </c>
      <c r="AY668" s="2" t="s">
        <v>39</v>
      </c>
    </row>
    <row r="669" spans="44:51">
      <c r="AR669" s="67">
        <f t="shared" si="49"/>
        <v>103060000</v>
      </c>
      <c r="AS669" s="67"/>
      <c r="AT669" s="67"/>
      <c r="AU669" s="67"/>
      <c r="AV669" s="2" t="s">
        <v>232</v>
      </c>
      <c r="AW669" s="1" t="s">
        <v>1467</v>
      </c>
      <c r="AX669" s="7">
        <v>103060000</v>
      </c>
      <c r="AY669" s="2" t="s">
        <v>39</v>
      </c>
    </row>
    <row r="670" spans="44:51">
      <c r="AR670" s="67">
        <f t="shared" si="49"/>
        <v>103060101</v>
      </c>
      <c r="AS670" s="67"/>
      <c r="AT670" s="67"/>
      <c r="AU670" s="67"/>
      <c r="AV670" s="2" t="s">
        <v>232</v>
      </c>
      <c r="AW670" s="1" t="s">
        <v>1468</v>
      </c>
      <c r="AX670" s="7">
        <v>103060101</v>
      </c>
      <c r="AY670" s="2" t="s">
        <v>39</v>
      </c>
    </row>
    <row r="671" spans="44:51">
      <c r="AR671" s="67">
        <f t="shared" si="49"/>
        <v>103060102</v>
      </c>
      <c r="AS671" s="67"/>
      <c r="AT671" s="67"/>
      <c r="AU671" s="67"/>
      <c r="AV671" s="2" t="s">
        <v>232</v>
      </c>
      <c r="AW671" s="1" t="s">
        <v>1469</v>
      </c>
      <c r="AX671" s="7">
        <v>103060102</v>
      </c>
      <c r="AY671" s="2" t="s">
        <v>39</v>
      </c>
    </row>
    <row r="672" spans="44:51">
      <c r="AR672" s="67">
        <f t="shared" si="49"/>
        <v>103070000</v>
      </c>
      <c r="AS672" s="67"/>
      <c r="AT672" s="67"/>
      <c r="AU672" s="67"/>
      <c r="AV672" s="2" t="s">
        <v>232</v>
      </c>
      <c r="AW672" s="1" t="s">
        <v>1305</v>
      </c>
      <c r="AX672" s="7">
        <v>103070000</v>
      </c>
      <c r="AY672" s="2" t="s">
        <v>39</v>
      </c>
    </row>
    <row r="673" spans="44:51">
      <c r="AR673" s="67">
        <f t="shared" si="49"/>
        <v>103070101</v>
      </c>
      <c r="AS673" s="67"/>
      <c r="AT673" s="67"/>
      <c r="AU673" s="67"/>
      <c r="AV673" s="2" t="s">
        <v>232</v>
      </c>
      <c r="AW673" s="1" t="s">
        <v>1421</v>
      </c>
      <c r="AX673" s="7">
        <v>103070101</v>
      </c>
      <c r="AY673" s="2" t="s">
        <v>1411</v>
      </c>
    </row>
    <row r="674" spans="44:51">
      <c r="AR674" s="67">
        <f t="shared" si="49"/>
        <v>103070102</v>
      </c>
      <c r="AS674" s="67"/>
      <c r="AT674" s="67"/>
      <c r="AU674" s="67"/>
      <c r="AV674" s="2" t="s">
        <v>232</v>
      </c>
      <c r="AW674" s="1" t="s">
        <v>1392</v>
      </c>
      <c r="AX674" s="7">
        <v>103070102</v>
      </c>
      <c r="AY674" s="2" t="s">
        <v>38</v>
      </c>
    </row>
    <row r="675" spans="44:51">
      <c r="AR675" s="67">
        <f t="shared" si="49"/>
        <v>103070201</v>
      </c>
      <c r="AS675" s="67"/>
      <c r="AT675" s="67"/>
      <c r="AU675" s="67"/>
      <c r="AV675" s="2" t="s">
        <v>232</v>
      </c>
      <c r="AW675" s="1" t="s">
        <v>1393</v>
      </c>
      <c r="AX675" s="7">
        <v>103070201</v>
      </c>
      <c r="AY675" s="2" t="s">
        <v>38</v>
      </c>
    </row>
    <row r="676" spans="44:51">
      <c r="AR676" s="67">
        <f t="shared" si="49"/>
        <v>103070301</v>
      </c>
      <c r="AS676" s="67"/>
      <c r="AT676" s="67"/>
      <c r="AU676" s="67"/>
      <c r="AV676" s="2" t="s">
        <v>232</v>
      </c>
      <c r="AW676" s="1" t="s">
        <v>1422</v>
      </c>
      <c r="AX676" s="7">
        <v>103070301</v>
      </c>
      <c r="AY676" s="2" t="s">
        <v>1411</v>
      </c>
    </row>
    <row r="677" spans="44:51">
      <c r="AR677" s="67">
        <f t="shared" si="49"/>
        <v>103070302</v>
      </c>
      <c r="AS677" s="67"/>
      <c r="AT677" s="67"/>
      <c r="AU677" s="67"/>
      <c r="AV677" s="2" t="s">
        <v>232</v>
      </c>
      <c r="AW677" s="1" t="s">
        <v>1306</v>
      </c>
      <c r="AX677" s="7">
        <v>103070302</v>
      </c>
      <c r="AY677" s="2" t="s">
        <v>39</v>
      </c>
    </row>
    <row r="678" spans="44:51">
      <c r="AR678" s="67">
        <f t="shared" si="49"/>
        <v>103070303</v>
      </c>
      <c r="AS678" s="67"/>
      <c r="AT678" s="67"/>
      <c r="AU678" s="67"/>
      <c r="AV678" s="2" t="s">
        <v>232</v>
      </c>
      <c r="AW678" s="1" t="s">
        <v>1307</v>
      </c>
      <c r="AX678" s="7">
        <v>103070303</v>
      </c>
      <c r="AY678" s="2" t="s">
        <v>39</v>
      </c>
    </row>
    <row r="679" spans="44:51">
      <c r="AR679" s="67">
        <f t="shared" si="49"/>
        <v>103070304</v>
      </c>
      <c r="AS679" s="67"/>
      <c r="AT679" s="67"/>
      <c r="AU679" s="67"/>
      <c r="AV679" s="2" t="s">
        <v>232</v>
      </c>
      <c r="AW679" s="1" t="s">
        <v>1308</v>
      </c>
      <c r="AX679" s="7">
        <v>103070304</v>
      </c>
      <c r="AY679" s="2" t="s">
        <v>39</v>
      </c>
    </row>
    <row r="680" spans="44:51">
      <c r="AR680" s="67">
        <f t="shared" si="49"/>
        <v>103070401</v>
      </c>
      <c r="AS680" s="67"/>
      <c r="AT680" s="67"/>
      <c r="AU680" s="67"/>
      <c r="AV680" s="2" t="s">
        <v>232</v>
      </c>
      <c r="AW680" s="1" t="s">
        <v>1423</v>
      </c>
      <c r="AX680" s="7">
        <v>103070401</v>
      </c>
      <c r="AY680" s="2" t="s">
        <v>1411</v>
      </c>
    </row>
    <row r="681" spans="44:51">
      <c r="AR681" s="67">
        <f t="shared" si="49"/>
        <v>103070501</v>
      </c>
      <c r="AS681" s="67"/>
      <c r="AT681" s="67"/>
      <c r="AU681" s="67"/>
      <c r="AV681" s="2" t="s">
        <v>232</v>
      </c>
      <c r="AW681" s="1" t="s">
        <v>1309</v>
      </c>
      <c r="AX681" s="7">
        <v>103070501</v>
      </c>
      <c r="AY681" s="2" t="s">
        <v>39</v>
      </c>
    </row>
    <row r="682" spans="44:51">
      <c r="AR682" s="67">
        <f t="shared" si="49"/>
        <v>103070601</v>
      </c>
      <c r="AS682" s="67"/>
      <c r="AT682" s="67"/>
      <c r="AU682" s="67"/>
      <c r="AV682" s="2" t="s">
        <v>232</v>
      </c>
      <c r="AW682" s="1" t="s">
        <v>1310</v>
      </c>
      <c r="AX682" s="7">
        <v>103070601</v>
      </c>
      <c r="AY682" s="2" t="s">
        <v>39</v>
      </c>
    </row>
    <row r="683" spans="44:51">
      <c r="AR683" s="67">
        <f t="shared" si="49"/>
        <v>103070602</v>
      </c>
      <c r="AS683" s="67"/>
      <c r="AT683" s="67"/>
      <c r="AU683" s="67"/>
      <c r="AV683" s="2" t="s">
        <v>232</v>
      </c>
      <c r="AW683" s="1" t="s">
        <v>1311</v>
      </c>
      <c r="AX683" s="7">
        <v>103070602</v>
      </c>
      <c r="AY683" s="2" t="s">
        <v>39</v>
      </c>
    </row>
    <row r="684" spans="44:51">
      <c r="AR684" s="67">
        <f t="shared" si="49"/>
        <v>103080000</v>
      </c>
      <c r="AS684" s="67"/>
      <c r="AT684" s="67"/>
      <c r="AU684" s="67"/>
      <c r="AV684" s="2" t="s">
        <v>232</v>
      </c>
      <c r="AW684" s="1" t="s">
        <v>1312</v>
      </c>
      <c r="AX684" s="7">
        <v>103080000</v>
      </c>
      <c r="AY684" s="2" t="s">
        <v>39</v>
      </c>
    </row>
    <row r="685" spans="44:51">
      <c r="AR685" s="67">
        <f t="shared" si="49"/>
        <v>103080101</v>
      </c>
      <c r="AS685" s="67"/>
      <c r="AT685" s="67"/>
      <c r="AU685" s="67"/>
      <c r="AV685" s="2" t="s">
        <v>232</v>
      </c>
      <c r="AW685" s="1" t="s">
        <v>1313</v>
      </c>
      <c r="AX685" s="7">
        <v>103080101</v>
      </c>
      <c r="AY685" s="2" t="s">
        <v>39</v>
      </c>
    </row>
    <row r="686" spans="44:51">
      <c r="AR686" s="67">
        <f t="shared" si="49"/>
        <v>103080102</v>
      </c>
      <c r="AS686" s="67"/>
      <c r="AT686" s="67"/>
      <c r="AU686" s="67"/>
      <c r="AV686" s="2" t="s">
        <v>232</v>
      </c>
      <c r="AW686" s="1" t="s">
        <v>1314</v>
      </c>
      <c r="AX686" s="7">
        <v>103080102</v>
      </c>
      <c r="AY686" s="2" t="s">
        <v>39</v>
      </c>
    </row>
    <row r="687" spans="44:51">
      <c r="AR687" s="67">
        <f t="shared" si="49"/>
        <v>103080201</v>
      </c>
      <c r="AS687" s="67"/>
      <c r="AT687" s="67"/>
      <c r="AU687" s="67"/>
      <c r="AV687" s="2" t="s">
        <v>232</v>
      </c>
      <c r="AW687" s="1" t="s">
        <v>234</v>
      </c>
      <c r="AX687" s="7">
        <v>103080201</v>
      </c>
      <c r="AY687" s="2" t="s">
        <v>39</v>
      </c>
    </row>
    <row r="688" spans="44:51">
      <c r="AR688" s="67">
        <f t="shared" si="49"/>
        <v>104000000</v>
      </c>
      <c r="AS688" s="67"/>
      <c r="AT688" s="67"/>
      <c r="AU688" s="67"/>
      <c r="AV688" s="2" t="s">
        <v>232</v>
      </c>
      <c r="AW688" s="1" t="s">
        <v>1394</v>
      </c>
      <c r="AX688" s="7">
        <v>104000000</v>
      </c>
      <c r="AY688" s="2" t="s">
        <v>38</v>
      </c>
    </row>
    <row r="689" spans="44:51">
      <c r="AR689" s="67">
        <f t="shared" si="49"/>
        <v>104010000</v>
      </c>
      <c r="AS689" s="67"/>
      <c r="AT689" s="67"/>
      <c r="AU689" s="67"/>
      <c r="AV689" s="2" t="s">
        <v>232</v>
      </c>
      <c r="AW689" s="1" t="s">
        <v>338</v>
      </c>
      <c r="AX689" s="7">
        <v>104010000</v>
      </c>
      <c r="AY689" s="2" t="s">
        <v>38</v>
      </c>
    </row>
    <row r="690" spans="44:51">
      <c r="AR690" s="67">
        <f t="shared" si="49"/>
        <v>104010101</v>
      </c>
      <c r="AS690" s="67"/>
      <c r="AT690" s="67"/>
      <c r="AU690" s="67"/>
      <c r="AV690" s="2" t="s">
        <v>232</v>
      </c>
      <c r="AW690" s="1" t="s">
        <v>1395</v>
      </c>
      <c r="AX690" s="7">
        <v>104010101</v>
      </c>
      <c r="AY690" s="2" t="s">
        <v>38</v>
      </c>
    </row>
    <row r="691" spans="44:51">
      <c r="AR691" s="67">
        <f t="shared" si="49"/>
        <v>104010201</v>
      </c>
      <c r="AS691" s="67"/>
      <c r="AT691" s="67"/>
      <c r="AU691" s="67"/>
      <c r="AV691" s="2" t="s">
        <v>232</v>
      </c>
      <c r="AW691" s="1" t="s">
        <v>1396</v>
      </c>
      <c r="AX691" s="7">
        <v>104010201</v>
      </c>
      <c r="AY691" s="2" t="s">
        <v>38</v>
      </c>
    </row>
    <row r="692" spans="44:51">
      <c r="AR692" s="67">
        <f t="shared" si="49"/>
        <v>104010301</v>
      </c>
      <c r="AS692" s="67"/>
      <c r="AT692" s="67"/>
      <c r="AU692" s="67"/>
      <c r="AV692" s="2" t="s">
        <v>232</v>
      </c>
      <c r="AW692" s="1" t="s">
        <v>1397</v>
      </c>
      <c r="AX692" s="7">
        <v>104010301</v>
      </c>
      <c r="AY692" s="2" t="s">
        <v>38</v>
      </c>
    </row>
    <row r="693" spans="44:51">
      <c r="AR693" s="67">
        <f t="shared" si="49"/>
        <v>104010401</v>
      </c>
      <c r="AS693" s="67"/>
      <c r="AT693" s="67"/>
      <c r="AU693" s="67"/>
      <c r="AV693" s="2" t="s">
        <v>232</v>
      </c>
      <c r="AW693" s="1" t="s">
        <v>1398</v>
      </c>
      <c r="AX693" s="7">
        <v>104010401</v>
      </c>
      <c r="AY693" s="2" t="s">
        <v>38</v>
      </c>
    </row>
    <row r="694" spans="44:51">
      <c r="AR694" s="67">
        <f t="shared" si="49"/>
        <v>104010402</v>
      </c>
      <c r="AS694" s="67"/>
      <c r="AT694" s="67"/>
      <c r="AU694" s="67"/>
      <c r="AV694" s="2" t="s">
        <v>232</v>
      </c>
      <c r="AW694" s="1" t="s">
        <v>1399</v>
      </c>
      <c r="AX694" s="7">
        <v>104010402</v>
      </c>
      <c r="AY694" s="2" t="s">
        <v>38</v>
      </c>
    </row>
    <row r="695" spans="44:51">
      <c r="AR695" s="67">
        <f t="shared" si="49"/>
        <v>104010501</v>
      </c>
      <c r="AS695" s="67"/>
      <c r="AT695" s="67"/>
      <c r="AU695" s="67"/>
      <c r="AV695" s="2" t="s">
        <v>232</v>
      </c>
      <c r="AW695" s="1" t="s">
        <v>1400</v>
      </c>
      <c r="AX695" s="7">
        <v>104010501</v>
      </c>
      <c r="AY695" s="2" t="s">
        <v>38</v>
      </c>
    </row>
    <row r="696" spans="44:51">
      <c r="AR696" s="67">
        <f t="shared" si="49"/>
        <v>104010601</v>
      </c>
      <c r="AS696" s="67"/>
      <c r="AT696" s="67"/>
      <c r="AU696" s="67"/>
      <c r="AV696" s="2" t="s">
        <v>232</v>
      </c>
      <c r="AW696" s="1" t="s">
        <v>231</v>
      </c>
      <c r="AX696" s="7">
        <v>104010601</v>
      </c>
      <c r="AY696" s="2" t="s">
        <v>38</v>
      </c>
    </row>
    <row r="697" spans="44:51">
      <c r="AR697" s="67">
        <f t="shared" si="49"/>
        <v>104010701</v>
      </c>
      <c r="AS697" s="67"/>
      <c r="AT697" s="67"/>
      <c r="AU697" s="67"/>
      <c r="AV697" s="2" t="s">
        <v>232</v>
      </c>
      <c r="AW697" s="1" t="s">
        <v>222</v>
      </c>
      <c r="AX697" s="7">
        <v>104010701</v>
      </c>
      <c r="AY697" s="2" t="s">
        <v>38</v>
      </c>
    </row>
    <row r="698" spans="44:51">
      <c r="AR698" s="67">
        <f t="shared" si="49"/>
        <v>104010801</v>
      </c>
      <c r="AS698" s="67"/>
      <c r="AT698" s="67"/>
      <c r="AU698" s="67"/>
      <c r="AV698" s="2" t="s">
        <v>232</v>
      </c>
      <c r="AW698" s="1" t="s">
        <v>1401</v>
      </c>
      <c r="AX698" s="7">
        <v>104010801</v>
      </c>
      <c r="AY698" s="2" t="s">
        <v>38</v>
      </c>
    </row>
    <row r="699" spans="44:51">
      <c r="AR699" s="67">
        <f t="shared" si="49"/>
        <v>104020000</v>
      </c>
      <c r="AS699" s="67"/>
      <c r="AT699" s="67"/>
      <c r="AU699" s="67"/>
      <c r="AV699" s="2" t="s">
        <v>232</v>
      </c>
      <c r="AW699" s="1" t="s">
        <v>337</v>
      </c>
      <c r="AX699" s="7">
        <v>104020000</v>
      </c>
      <c r="AY699" s="2" t="s">
        <v>38</v>
      </c>
    </row>
    <row r="700" spans="44:51">
      <c r="AR700" s="67">
        <f t="shared" si="49"/>
        <v>104020101</v>
      </c>
      <c r="AS700" s="67"/>
      <c r="AT700" s="67"/>
      <c r="AU700" s="67"/>
      <c r="AV700" s="2" t="s">
        <v>232</v>
      </c>
      <c r="AW700" s="1" t="s">
        <v>1402</v>
      </c>
      <c r="AX700" s="7">
        <v>104020101</v>
      </c>
      <c r="AY700" s="2" t="s">
        <v>38</v>
      </c>
    </row>
    <row r="701" spans="44:51">
      <c r="AR701" s="67">
        <f t="shared" si="49"/>
        <v>104020201</v>
      </c>
      <c r="AS701" s="67"/>
      <c r="AT701" s="67"/>
      <c r="AU701" s="67"/>
      <c r="AV701" s="2" t="s">
        <v>232</v>
      </c>
      <c r="AW701" s="1" t="s">
        <v>1403</v>
      </c>
      <c r="AX701" s="7">
        <v>104020201</v>
      </c>
      <c r="AY701" s="2" t="s">
        <v>38</v>
      </c>
    </row>
    <row r="702" spans="44:51">
      <c r="AR702" s="67">
        <f t="shared" si="49"/>
        <v>104020202</v>
      </c>
      <c r="AS702" s="67"/>
      <c r="AT702" s="67"/>
      <c r="AU702" s="67"/>
      <c r="AV702" s="2" t="s">
        <v>232</v>
      </c>
      <c r="AW702" s="1" t="s">
        <v>1404</v>
      </c>
      <c r="AX702" s="7">
        <v>104020202</v>
      </c>
      <c r="AY702" s="2" t="s">
        <v>38</v>
      </c>
    </row>
    <row r="703" spans="44:51">
      <c r="AR703" s="67">
        <f t="shared" si="49"/>
        <v>104020301</v>
      </c>
      <c r="AS703" s="67"/>
      <c r="AT703" s="67"/>
      <c r="AU703" s="67"/>
      <c r="AV703" s="2" t="s">
        <v>232</v>
      </c>
      <c r="AW703" s="1" t="s">
        <v>1405</v>
      </c>
      <c r="AX703" s="7">
        <v>104020301</v>
      </c>
      <c r="AY703" s="2" t="s">
        <v>38</v>
      </c>
    </row>
    <row r="704" spans="44:51">
      <c r="AR704" s="67">
        <f t="shared" si="49"/>
        <v>104020302</v>
      </c>
      <c r="AS704" s="67"/>
      <c r="AT704" s="67"/>
      <c r="AU704" s="67"/>
      <c r="AV704" s="2" t="s">
        <v>232</v>
      </c>
      <c r="AW704" s="1" t="s">
        <v>1406</v>
      </c>
      <c r="AX704" s="7">
        <v>104020302</v>
      </c>
      <c r="AY704" s="2" t="s">
        <v>38</v>
      </c>
    </row>
    <row r="705" spans="44:51">
      <c r="AR705" s="67">
        <f t="shared" si="49"/>
        <v>104020303</v>
      </c>
      <c r="AS705" s="67"/>
      <c r="AT705" s="67"/>
      <c r="AU705" s="67"/>
      <c r="AV705" s="2" t="s">
        <v>232</v>
      </c>
      <c r="AW705" s="1" t="s">
        <v>1407</v>
      </c>
      <c r="AX705" s="7">
        <v>104020303</v>
      </c>
      <c r="AY705" s="2" t="s">
        <v>38</v>
      </c>
    </row>
    <row r="706" spans="44:51">
      <c r="AR706" s="67">
        <f t="shared" si="49"/>
        <v>104020401</v>
      </c>
      <c r="AS706" s="67"/>
      <c r="AT706" s="67"/>
      <c r="AU706" s="67"/>
      <c r="AV706" s="2" t="s">
        <v>232</v>
      </c>
      <c r="AW706" s="1" t="s">
        <v>1408</v>
      </c>
      <c r="AX706" s="7">
        <v>104020401</v>
      </c>
      <c r="AY706" s="2" t="s">
        <v>38</v>
      </c>
    </row>
    <row r="707" spans="44:51">
      <c r="AR707" s="67">
        <f t="shared" si="49"/>
        <v>104020501</v>
      </c>
      <c r="AS707" s="67"/>
      <c r="AT707" s="67"/>
      <c r="AU707" s="67"/>
      <c r="AV707" s="2" t="s">
        <v>232</v>
      </c>
      <c r="AW707" s="1" t="s">
        <v>1409</v>
      </c>
      <c r="AX707" s="7">
        <v>104020501</v>
      </c>
      <c r="AY707" s="2" t="s">
        <v>38</v>
      </c>
    </row>
    <row r="708" spans="44:51">
      <c r="AR708" s="67">
        <f t="shared" si="49"/>
        <v>104030000</v>
      </c>
      <c r="AS708" s="67"/>
      <c r="AT708" s="67"/>
      <c r="AU708" s="67"/>
      <c r="AV708" s="2" t="s">
        <v>232</v>
      </c>
      <c r="AW708" s="1" t="s">
        <v>340</v>
      </c>
      <c r="AX708" s="7">
        <v>104030000</v>
      </c>
      <c r="AY708" s="2" t="s">
        <v>39</v>
      </c>
    </row>
    <row r="709" spans="44:51">
      <c r="AR709" s="67">
        <f t="shared" si="49"/>
        <v>104030101</v>
      </c>
      <c r="AS709" s="67"/>
      <c r="AT709" s="67"/>
      <c r="AU709" s="67"/>
      <c r="AV709" s="2" t="s">
        <v>232</v>
      </c>
      <c r="AW709" s="1" t="s">
        <v>1315</v>
      </c>
      <c r="AX709" s="7">
        <v>104030101</v>
      </c>
      <c r="AY709" s="2" t="s">
        <v>39</v>
      </c>
    </row>
    <row r="710" spans="44:51">
      <c r="AR710" s="67">
        <f t="shared" si="49"/>
        <v>104030201</v>
      </c>
      <c r="AS710" s="67"/>
      <c r="AT710" s="67"/>
      <c r="AU710" s="67"/>
      <c r="AV710" s="2" t="s">
        <v>232</v>
      </c>
      <c r="AW710" s="1" t="s">
        <v>1316</v>
      </c>
      <c r="AX710" s="7">
        <v>104030201</v>
      </c>
      <c r="AY710" s="2" t="s">
        <v>39</v>
      </c>
    </row>
    <row r="711" spans="44:51">
      <c r="AR711" s="67">
        <f t="shared" ref="AR711:AR774" si="50">$AX711</f>
        <v>104030301</v>
      </c>
      <c r="AS711" s="67"/>
      <c r="AT711" s="67"/>
      <c r="AU711" s="67"/>
      <c r="AV711" s="2" t="s">
        <v>232</v>
      </c>
      <c r="AW711" s="1" t="s">
        <v>1317</v>
      </c>
      <c r="AX711" s="7">
        <v>104030301</v>
      </c>
      <c r="AY711" s="2" t="s">
        <v>39</v>
      </c>
    </row>
    <row r="712" spans="44:51">
      <c r="AR712" s="67">
        <f t="shared" si="50"/>
        <v>104030401</v>
      </c>
      <c r="AS712" s="67"/>
      <c r="AT712" s="67"/>
      <c r="AU712" s="67"/>
      <c r="AV712" s="2" t="s">
        <v>232</v>
      </c>
      <c r="AW712" s="1" t="s">
        <v>1318</v>
      </c>
      <c r="AX712" s="7">
        <v>104030401</v>
      </c>
      <c r="AY712" s="2" t="s">
        <v>39</v>
      </c>
    </row>
    <row r="713" spans="44:51">
      <c r="AR713" s="67">
        <f t="shared" si="50"/>
        <v>104030501</v>
      </c>
      <c r="AS713" s="67"/>
      <c r="AT713" s="67"/>
      <c r="AU713" s="67"/>
      <c r="AV713" s="2" t="s">
        <v>232</v>
      </c>
      <c r="AW713" s="1" t="s">
        <v>237</v>
      </c>
      <c r="AX713" s="7">
        <v>104030501</v>
      </c>
      <c r="AY713" s="2" t="s">
        <v>39</v>
      </c>
    </row>
    <row r="714" spans="44:51">
      <c r="AR714" s="67">
        <f t="shared" si="50"/>
        <v>105000000</v>
      </c>
      <c r="AS714" s="67"/>
      <c r="AT714" s="67"/>
      <c r="AU714" s="67"/>
      <c r="AV714" s="2" t="s">
        <v>232</v>
      </c>
      <c r="AW714" s="1" t="s">
        <v>1319</v>
      </c>
      <c r="AX714" s="7">
        <v>105000000</v>
      </c>
      <c r="AY714" s="2" t="s">
        <v>39</v>
      </c>
    </row>
    <row r="715" spans="44:51">
      <c r="AR715" s="67">
        <f t="shared" si="50"/>
        <v>105010000</v>
      </c>
      <c r="AS715" s="67"/>
      <c r="AT715" s="67"/>
      <c r="AU715" s="67"/>
      <c r="AV715" s="2" t="s">
        <v>232</v>
      </c>
      <c r="AW715" s="1" t="s">
        <v>235</v>
      </c>
      <c r="AX715" s="7">
        <v>105010000</v>
      </c>
      <c r="AY715" s="2" t="s">
        <v>39</v>
      </c>
    </row>
    <row r="716" spans="44:51">
      <c r="AR716" s="67">
        <f t="shared" si="50"/>
        <v>105010101</v>
      </c>
      <c r="AS716" s="67"/>
      <c r="AT716" s="67"/>
      <c r="AU716" s="67"/>
      <c r="AV716" s="2" t="s">
        <v>232</v>
      </c>
      <c r="AW716" s="1" t="s">
        <v>1320</v>
      </c>
      <c r="AX716" s="7">
        <v>105010101</v>
      </c>
      <c r="AY716" s="2" t="s">
        <v>39</v>
      </c>
    </row>
    <row r="717" spans="44:51">
      <c r="AR717" s="67">
        <f t="shared" si="50"/>
        <v>105010102</v>
      </c>
      <c r="AS717" s="67"/>
      <c r="AT717" s="67"/>
      <c r="AU717" s="67"/>
      <c r="AV717" s="2" t="s">
        <v>232</v>
      </c>
      <c r="AW717" s="1" t="s">
        <v>1321</v>
      </c>
      <c r="AX717" s="7">
        <v>105010102</v>
      </c>
      <c r="AY717" s="2" t="s">
        <v>39</v>
      </c>
    </row>
    <row r="718" spans="44:51">
      <c r="AR718" s="67">
        <f t="shared" si="50"/>
        <v>105020000</v>
      </c>
      <c r="AS718" s="67"/>
      <c r="AT718" s="67"/>
      <c r="AU718" s="67"/>
      <c r="AV718" s="2" t="s">
        <v>232</v>
      </c>
      <c r="AW718" s="1" t="s">
        <v>1322</v>
      </c>
      <c r="AX718" s="7">
        <v>105020000</v>
      </c>
      <c r="AY718" s="2" t="s">
        <v>39</v>
      </c>
    </row>
    <row r="719" spans="44:51">
      <c r="AR719" s="67">
        <f t="shared" si="50"/>
        <v>105020101</v>
      </c>
      <c r="AS719" s="67"/>
      <c r="AT719" s="67"/>
      <c r="AU719" s="67"/>
      <c r="AV719" s="2" t="s">
        <v>232</v>
      </c>
      <c r="AW719" s="1" t="s">
        <v>1323</v>
      </c>
      <c r="AX719" s="7">
        <v>105020101</v>
      </c>
      <c r="AY719" s="2" t="s">
        <v>39</v>
      </c>
    </row>
    <row r="720" spans="44:51">
      <c r="AR720" s="67">
        <f t="shared" si="50"/>
        <v>105020201</v>
      </c>
      <c r="AS720" s="67"/>
      <c r="AT720" s="67"/>
      <c r="AU720" s="67"/>
      <c r="AV720" s="2" t="s">
        <v>232</v>
      </c>
      <c r="AW720" s="1" t="s">
        <v>1324</v>
      </c>
      <c r="AX720" s="7">
        <v>105020201</v>
      </c>
      <c r="AY720" s="2" t="s">
        <v>39</v>
      </c>
    </row>
    <row r="721" spans="44:51">
      <c r="AR721" s="67">
        <f t="shared" si="50"/>
        <v>105020301</v>
      </c>
      <c r="AS721" s="67"/>
      <c r="AT721" s="67"/>
      <c r="AU721" s="67"/>
      <c r="AV721" s="2" t="s">
        <v>232</v>
      </c>
      <c r="AW721" s="1" t="s">
        <v>1325</v>
      </c>
      <c r="AX721" s="7">
        <v>105020301</v>
      </c>
      <c r="AY721" s="2" t="s">
        <v>39</v>
      </c>
    </row>
    <row r="722" spans="44:51">
      <c r="AR722" s="67">
        <f t="shared" si="50"/>
        <v>105030000</v>
      </c>
      <c r="AS722" s="67"/>
      <c r="AT722" s="67"/>
      <c r="AU722" s="67"/>
      <c r="AV722" s="2" t="s">
        <v>232</v>
      </c>
      <c r="AW722" s="1" t="s">
        <v>1326</v>
      </c>
      <c r="AX722" s="7">
        <v>105030000</v>
      </c>
      <c r="AY722" s="2" t="s">
        <v>39</v>
      </c>
    </row>
    <row r="723" spans="44:51">
      <c r="AR723" s="67">
        <f t="shared" si="50"/>
        <v>105030101</v>
      </c>
      <c r="AS723" s="67"/>
      <c r="AT723" s="67"/>
      <c r="AU723" s="67"/>
      <c r="AV723" s="2" t="s">
        <v>232</v>
      </c>
      <c r="AW723" s="1" t="s">
        <v>1327</v>
      </c>
      <c r="AX723" s="7">
        <v>105030101</v>
      </c>
      <c r="AY723" s="2" t="s">
        <v>39</v>
      </c>
    </row>
    <row r="724" spans="44:51">
      <c r="AR724" s="67">
        <f t="shared" si="50"/>
        <v>105030102</v>
      </c>
      <c r="AS724" s="67"/>
      <c r="AT724" s="67"/>
      <c r="AU724" s="67"/>
      <c r="AV724" s="2" t="s">
        <v>232</v>
      </c>
      <c r="AW724" s="1" t="s">
        <v>1328</v>
      </c>
      <c r="AX724" s="7">
        <v>105030102</v>
      </c>
      <c r="AY724" s="2" t="s">
        <v>39</v>
      </c>
    </row>
    <row r="725" spans="44:51">
      <c r="AR725" s="67">
        <f t="shared" si="50"/>
        <v>105030103</v>
      </c>
      <c r="AS725" s="67"/>
      <c r="AT725" s="67"/>
      <c r="AU725" s="67"/>
      <c r="AV725" s="2" t="s">
        <v>232</v>
      </c>
      <c r="AW725" s="1" t="s">
        <v>1329</v>
      </c>
      <c r="AX725" s="7">
        <v>105030103</v>
      </c>
      <c r="AY725" s="2" t="s">
        <v>39</v>
      </c>
    </row>
    <row r="726" spans="44:51">
      <c r="AR726" s="67">
        <f t="shared" si="50"/>
        <v>105040000</v>
      </c>
      <c r="AS726" s="67"/>
      <c r="AT726" s="67"/>
      <c r="AU726" s="67"/>
      <c r="AV726" s="2" t="s">
        <v>232</v>
      </c>
      <c r="AW726" s="1" t="s">
        <v>1330</v>
      </c>
      <c r="AX726" s="7">
        <v>105040000</v>
      </c>
      <c r="AY726" s="2" t="s">
        <v>39</v>
      </c>
    </row>
    <row r="727" spans="44:51">
      <c r="AR727" s="67">
        <f t="shared" si="50"/>
        <v>105040101</v>
      </c>
      <c r="AS727" s="67"/>
      <c r="AT727" s="67"/>
      <c r="AU727" s="67"/>
      <c r="AV727" s="2" t="s">
        <v>232</v>
      </c>
      <c r="AW727" s="1" t="s">
        <v>1331</v>
      </c>
      <c r="AX727" s="7">
        <v>105040101</v>
      </c>
      <c r="AY727" s="2" t="s">
        <v>39</v>
      </c>
    </row>
    <row r="728" spans="44:51">
      <c r="AR728" s="67">
        <f t="shared" si="50"/>
        <v>105040201</v>
      </c>
      <c r="AS728" s="67"/>
      <c r="AT728" s="67"/>
      <c r="AU728" s="67"/>
      <c r="AV728" s="2" t="s">
        <v>232</v>
      </c>
      <c r="AW728" s="1" t="s">
        <v>1332</v>
      </c>
      <c r="AX728" s="7">
        <v>105040201</v>
      </c>
      <c r="AY728" s="2" t="s">
        <v>39</v>
      </c>
    </row>
    <row r="729" spans="44:51">
      <c r="AR729" s="67">
        <f t="shared" si="50"/>
        <v>105040302</v>
      </c>
      <c r="AS729" s="67"/>
      <c r="AT729" s="67"/>
      <c r="AU729" s="67"/>
      <c r="AV729" s="2" t="s">
        <v>232</v>
      </c>
      <c r="AW729" s="1" t="s">
        <v>1333</v>
      </c>
      <c r="AX729" s="7">
        <v>105040302</v>
      </c>
      <c r="AY729" s="2" t="s">
        <v>39</v>
      </c>
    </row>
    <row r="730" spans="44:51">
      <c r="AR730" s="67">
        <f t="shared" si="50"/>
        <v>105050000</v>
      </c>
      <c r="AS730" s="67"/>
      <c r="AT730" s="67"/>
      <c r="AU730" s="67"/>
      <c r="AV730" s="2" t="s">
        <v>232</v>
      </c>
      <c r="AW730" s="1" t="s">
        <v>236</v>
      </c>
      <c r="AX730" s="7">
        <v>105050000</v>
      </c>
      <c r="AY730" s="2" t="s">
        <v>39</v>
      </c>
    </row>
    <row r="731" spans="44:51">
      <c r="AR731" s="67">
        <f t="shared" si="50"/>
        <v>105050101</v>
      </c>
      <c r="AS731" s="67"/>
      <c r="AT731" s="67"/>
      <c r="AU731" s="67"/>
      <c r="AV731" s="2" t="s">
        <v>232</v>
      </c>
      <c r="AW731" s="1" t="s">
        <v>1334</v>
      </c>
      <c r="AX731" s="7">
        <v>105050101</v>
      </c>
      <c r="AY731" s="2" t="s">
        <v>39</v>
      </c>
    </row>
    <row r="732" spans="44:51">
      <c r="AR732" s="67">
        <f t="shared" si="50"/>
        <v>105050102</v>
      </c>
      <c r="AS732" s="67"/>
      <c r="AT732" s="67"/>
      <c r="AU732" s="67"/>
      <c r="AV732" s="2" t="s">
        <v>232</v>
      </c>
      <c r="AW732" s="1" t="s">
        <v>1335</v>
      </c>
      <c r="AX732" s="7">
        <v>105050102</v>
      </c>
      <c r="AY732" s="2" t="s">
        <v>39</v>
      </c>
    </row>
    <row r="733" spans="44:51">
      <c r="AR733" s="67">
        <f t="shared" si="50"/>
        <v>105050103</v>
      </c>
      <c r="AS733" s="67"/>
      <c r="AT733" s="67"/>
      <c r="AU733" s="67"/>
      <c r="AV733" s="2" t="s">
        <v>232</v>
      </c>
      <c r="AW733" s="1" t="s">
        <v>1336</v>
      </c>
      <c r="AX733" s="7">
        <v>105050103</v>
      </c>
      <c r="AY733" s="2" t="s">
        <v>39</v>
      </c>
    </row>
    <row r="734" spans="44:51">
      <c r="AR734" s="67">
        <f t="shared" si="50"/>
        <v>106000000</v>
      </c>
      <c r="AS734" s="67"/>
      <c r="AT734" s="67"/>
      <c r="AU734" s="67"/>
      <c r="AV734" s="2" t="s">
        <v>232</v>
      </c>
      <c r="AW734" s="1" t="s">
        <v>1337</v>
      </c>
      <c r="AX734" s="7">
        <v>106000000</v>
      </c>
      <c r="AY734" s="2" t="s">
        <v>39</v>
      </c>
    </row>
    <row r="735" spans="44:51">
      <c r="AR735" s="67">
        <f t="shared" si="50"/>
        <v>106010000</v>
      </c>
      <c r="AS735" s="67"/>
      <c r="AT735" s="67"/>
      <c r="AU735" s="67"/>
      <c r="AV735" s="2" t="s">
        <v>232</v>
      </c>
      <c r="AW735" s="1" t="s">
        <v>241</v>
      </c>
      <c r="AX735" s="7">
        <v>106010000</v>
      </c>
      <c r="AY735" s="2" t="s">
        <v>39</v>
      </c>
    </row>
    <row r="736" spans="44:51">
      <c r="AR736" s="67">
        <f t="shared" si="50"/>
        <v>106010101</v>
      </c>
      <c r="AS736" s="67"/>
      <c r="AT736" s="67"/>
      <c r="AU736" s="67"/>
      <c r="AV736" s="2" t="s">
        <v>232</v>
      </c>
      <c r="AW736" s="1" t="s">
        <v>1338</v>
      </c>
      <c r="AX736" s="7">
        <v>106010101</v>
      </c>
      <c r="AY736" s="2" t="s">
        <v>39</v>
      </c>
    </row>
    <row r="737" spans="44:51">
      <c r="AR737" s="67">
        <f t="shared" si="50"/>
        <v>106010102</v>
      </c>
      <c r="AS737" s="67"/>
      <c r="AT737" s="67"/>
      <c r="AU737" s="67"/>
      <c r="AV737" s="2" t="s">
        <v>232</v>
      </c>
      <c r="AW737" s="1" t="s">
        <v>994</v>
      </c>
      <c r="AX737" s="7">
        <v>106010102</v>
      </c>
      <c r="AY737" s="2" t="s">
        <v>39</v>
      </c>
    </row>
    <row r="738" spans="44:51">
      <c r="AR738" s="67">
        <f t="shared" si="50"/>
        <v>106010103</v>
      </c>
      <c r="AS738" s="67"/>
      <c r="AT738" s="67"/>
      <c r="AU738" s="67"/>
      <c r="AV738" s="2" t="s">
        <v>232</v>
      </c>
      <c r="AW738" s="1" t="s">
        <v>1339</v>
      </c>
      <c r="AX738" s="7">
        <v>106010103</v>
      </c>
      <c r="AY738" s="2" t="s">
        <v>39</v>
      </c>
    </row>
    <row r="739" spans="44:51">
      <c r="AR739" s="67">
        <f t="shared" si="50"/>
        <v>106010104</v>
      </c>
      <c r="AS739" s="67"/>
      <c r="AT739" s="67"/>
      <c r="AU739" s="67"/>
      <c r="AV739" s="2" t="s">
        <v>232</v>
      </c>
      <c r="AW739" s="1" t="s">
        <v>348</v>
      </c>
      <c r="AX739" s="7">
        <v>106010104</v>
      </c>
      <c r="AY739" s="2" t="s">
        <v>39</v>
      </c>
    </row>
    <row r="740" spans="44:51">
      <c r="AR740" s="67">
        <f t="shared" si="50"/>
        <v>106020000</v>
      </c>
      <c r="AS740" s="67"/>
      <c r="AT740" s="67"/>
      <c r="AU740" s="67"/>
      <c r="AV740" s="2" t="s">
        <v>232</v>
      </c>
      <c r="AW740" s="1" t="s">
        <v>1340</v>
      </c>
      <c r="AX740" s="7">
        <v>106020000</v>
      </c>
      <c r="AY740" s="2" t="s">
        <v>39</v>
      </c>
    </row>
    <row r="741" spans="44:51">
      <c r="AR741" s="67">
        <f t="shared" si="50"/>
        <v>106020101</v>
      </c>
      <c r="AS741" s="67"/>
      <c r="AT741" s="67"/>
      <c r="AU741" s="67"/>
      <c r="AV741" s="2" t="s">
        <v>232</v>
      </c>
      <c r="AW741" s="1" t="s">
        <v>1341</v>
      </c>
      <c r="AX741" s="7">
        <v>106020101</v>
      </c>
      <c r="AY741" s="2" t="s">
        <v>39</v>
      </c>
    </row>
    <row r="742" spans="44:51">
      <c r="AR742" s="67">
        <f t="shared" si="50"/>
        <v>106020201</v>
      </c>
      <c r="AS742" s="67"/>
      <c r="AT742" s="67"/>
      <c r="AU742" s="67"/>
      <c r="AV742" s="2" t="s">
        <v>232</v>
      </c>
      <c r="AW742" s="1" t="s">
        <v>1342</v>
      </c>
      <c r="AX742" s="7">
        <v>106020201</v>
      </c>
      <c r="AY742" s="2" t="s">
        <v>39</v>
      </c>
    </row>
    <row r="743" spans="44:51">
      <c r="AR743" s="67">
        <f t="shared" si="50"/>
        <v>106020203</v>
      </c>
      <c r="AS743" s="67"/>
      <c r="AT743" s="67"/>
      <c r="AU743" s="67"/>
      <c r="AV743" s="2" t="s">
        <v>232</v>
      </c>
      <c r="AW743" s="1" t="s">
        <v>1343</v>
      </c>
      <c r="AX743" s="7">
        <v>106020203</v>
      </c>
      <c r="AY743" s="2" t="s">
        <v>39</v>
      </c>
    </row>
    <row r="744" spans="44:51">
      <c r="AR744" s="67">
        <f t="shared" si="50"/>
        <v>106030000</v>
      </c>
      <c r="AS744" s="67"/>
      <c r="AT744" s="67"/>
      <c r="AU744" s="67"/>
      <c r="AV744" s="2" t="s">
        <v>232</v>
      </c>
      <c r="AW744" s="1" t="s">
        <v>238</v>
      </c>
      <c r="AX744" s="7">
        <v>106030000</v>
      </c>
      <c r="AY744" s="2" t="s">
        <v>39</v>
      </c>
    </row>
    <row r="745" spans="44:51">
      <c r="AR745" s="67">
        <f t="shared" si="50"/>
        <v>106030101</v>
      </c>
      <c r="AS745" s="67"/>
      <c r="AT745" s="67"/>
      <c r="AU745" s="67"/>
      <c r="AV745" s="2" t="s">
        <v>232</v>
      </c>
      <c r="AW745" s="1" t="s">
        <v>1344</v>
      </c>
      <c r="AX745" s="7">
        <v>106030101</v>
      </c>
      <c r="AY745" s="2" t="s">
        <v>39</v>
      </c>
    </row>
    <row r="746" spans="44:51">
      <c r="AR746" s="67">
        <f t="shared" si="50"/>
        <v>106030102</v>
      </c>
      <c r="AS746" s="67"/>
      <c r="AT746" s="67"/>
      <c r="AU746" s="67"/>
      <c r="AV746" s="2" t="s">
        <v>232</v>
      </c>
      <c r="AW746" s="1" t="s">
        <v>1345</v>
      </c>
      <c r="AX746" s="7">
        <v>106030102</v>
      </c>
      <c r="AY746" s="2" t="s">
        <v>39</v>
      </c>
    </row>
    <row r="747" spans="44:51">
      <c r="AR747" s="67">
        <f t="shared" si="50"/>
        <v>107000000</v>
      </c>
      <c r="AS747" s="67"/>
      <c r="AT747" s="67"/>
      <c r="AU747" s="67"/>
      <c r="AV747" s="2" t="s">
        <v>232</v>
      </c>
      <c r="AW747" s="1" t="s">
        <v>1470</v>
      </c>
      <c r="AX747" s="7">
        <v>107000000</v>
      </c>
      <c r="AY747" s="2" t="s">
        <v>39</v>
      </c>
    </row>
    <row r="748" spans="44:51">
      <c r="AR748" s="67">
        <f t="shared" si="50"/>
        <v>107010000</v>
      </c>
      <c r="AS748" s="67"/>
      <c r="AT748" s="67"/>
      <c r="AU748" s="67"/>
      <c r="AV748" s="2" t="s">
        <v>232</v>
      </c>
      <c r="AW748" s="1" t="s">
        <v>1471</v>
      </c>
      <c r="AX748" s="7">
        <v>107010000</v>
      </c>
      <c r="AY748" s="2" t="s">
        <v>39</v>
      </c>
    </row>
    <row r="749" spans="44:51">
      <c r="AR749" s="67">
        <f t="shared" si="50"/>
        <v>107010101</v>
      </c>
      <c r="AS749" s="67"/>
      <c r="AT749" s="67"/>
      <c r="AU749" s="67"/>
      <c r="AV749" s="2" t="s">
        <v>232</v>
      </c>
      <c r="AW749" s="1" t="s">
        <v>1472</v>
      </c>
      <c r="AX749" s="7">
        <v>107010101</v>
      </c>
      <c r="AY749" s="2" t="s">
        <v>39</v>
      </c>
    </row>
    <row r="750" spans="44:51">
      <c r="AR750" s="67">
        <f t="shared" si="50"/>
        <v>107010102</v>
      </c>
      <c r="AS750" s="67"/>
      <c r="AT750" s="67"/>
      <c r="AU750" s="67"/>
      <c r="AV750" s="2" t="s">
        <v>232</v>
      </c>
      <c r="AW750" s="1" t="s">
        <v>1473</v>
      </c>
      <c r="AX750" s="7">
        <v>107010102</v>
      </c>
      <c r="AY750" s="2" t="s">
        <v>39</v>
      </c>
    </row>
    <row r="751" spans="44:51">
      <c r="AR751" s="67">
        <f t="shared" si="50"/>
        <v>107010103</v>
      </c>
      <c r="AS751" s="67"/>
      <c r="AT751" s="67"/>
      <c r="AU751" s="67"/>
      <c r="AV751" s="2" t="s">
        <v>232</v>
      </c>
      <c r="AW751" s="1" t="s">
        <v>1474</v>
      </c>
      <c r="AX751" s="7">
        <v>107010103</v>
      </c>
      <c r="AY751" s="2" t="s">
        <v>39</v>
      </c>
    </row>
    <row r="752" spans="44:51">
      <c r="AR752" s="67">
        <f t="shared" si="50"/>
        <v>107020000</v>
      </c>
      <c r="AS752" s="67"/>
      <c r="AT752" s="67"/>
      <c r="AU752" s="67"/>
      <c r="AV752" s="2" t="s">
        <v>232</v>
      </c>
      <c r="AW752" s="1" t="s">
        <v>1475</v>
      </c>
      <c r="AX752" s="7">
        <v>107020000</v>
      </c>
      <c r="AY752" s="2" t="s">
        <v>39</v>
      </c>
    </row>
    <row r="753" spans="44:51">
      <c r="AR753" s="67">
        <f t="shared" si="50"/>
        <v>107020101</v>
      </c>
      <c r="AS753" s="67"/>
      <c r="AT753" s="67"/>
      <c r="AU753" s="67"/>
      <c r="AV753" s="2" t="s">
        <v>232</v>
      </c>
      <c r="AW753" s="1" t="s">
        <v>1476</v>
      </c>
      <c r="AX753" s="7">
        <v>107020101</v>
      </c>
      <c r="AY753" s="2" t="s">
        <v>39</v>
      </c>
    </row>
    <row r="754" spans="44:51">
      <c r="AR754" s="67">
        <f t="shared" si="50"/>
        <v>107030000</v>
      </c>
      <c r="AS754" s="67"/>
      <c r="AT754" s="67"/>
      <c r="AU754" s="67"/>
      <c r="AV754" s="2" t="s">
        <v>232</v>
      </c>
      <c r="AW754" s="1" t="s">
        <v>1477</v>
      </c>
      <c r="AX754" s="7">
        <v>107030000</v>
      </c>
      <c r="AY754" s="2" t="s">
        <v>39</v>
      </c>
    </row>
    <row r="755" spans="44:51">
      <c r="AR755" s="67">
        <f t="shared" si="50"/>
        <v>107030101</v>
      </c>
      <c r="AS755" s="67"/>
      <c r="AT755" s="67"/>
      <c r="AU755" s="67"/>
      <c r="AV755" s="2" t="s">
        <v>232</v>
      </c>
      <c r="AW755" s="1" t="s">
        <v>1478</v>
      </c>
      <c r="AX755" s="7">
        <v>107030101</v>
      </c>
      <c r="AY755" s="2" t="s">
        <v>39</v>
      </c>
    </row>
    <row r="756" spans="44:51">
      <c r="AR756" s="67">
        <f t="shared" si="50"/>
        <v>107030102</v>
      </c>
      <c r="AS756" s="67"/>
      <c r="AT756" s="67"/>
      <c r="AU756" s="67"/>
      <c r="AV756" s="2" t="s">
        <v>232</v>
      </c>
      <c r="AW756" s="1" t="s">
        <v>1479</v>
      </c>
      <c r="AX756" s="7">
        <v>107030102</v>
      </c>
      <c r="AY756" s="2" t="s">
        <v>39</v>
      </c>
    </row>
    <row r="757" spans="44:51">
      <c r="AR757" s="67">
        <f t="shared" si="50"/>
        <v>107030103</v>
      </c>
      <c r="AS757" s="67"/>
      <c r="AT757" s="67"/>
      <c r="AU757" s="67"/>
      <c r="AV757" s="2" t="s">
        <v>232</v>
      </c>
      <c r="AW757" s="1" t="s">
        <v>1480</v>
      </c>
      <c r="AX757" s="7">
        <v>107030103</v>
      </c>
      <c r="AY757" s="2" t="s">
        <v>39</v>
      </c>
    </row>
    <row r="758" spans="44:51">
      <c r="AR758" s="67">
        <f t="shared" si="50"/>
        <v>107040000</v>
      </c>
      <c r="AS758" s="67"/>
      <c r="AT758" s="67"/>
      <c r="AU758" s="67"/>
      <c r="AV758" s="2" t="s">
        <v>232</v>
      </c>
      <c r="AW758" s="1" t="s">
        <v>1346</v>
      </c>
      <c r="AX758" s="7">
        <v>107040000</v>
      </c>
      <c r="AY758" s="2" t="s">
        <v>39</v>
      </c>
    </row>
    <row r="759" spans="44:51">
      <c r="AR759" s="67">
        <f t="shared" si="50"/>
        <v>107040101</v>
      </c>
      <c r="AS759" s="67"/>
      <c r="AT759" s="67"/>
      <c r="AU759" s="67"/>
      <c r="AV759" s="2" t="s">
        <v>232</v>
      </c>
      <c r="AW759" s="1" t="s">
        <v>1347</v>
      </c>
      <c r="AX759" s="7">
        <v>107040101</v>
      </c>
      <c r="AY759" s="2" t="s">
        <v>39</v>
      </c>
    </row>
    <row r="760" spans="44:51">
      <c r="AR760" s="67">
        <f t="shared" si="50"/>
        <v>107040102</v>
      </c>
      <c r="AS760" s="67"/>
      <c r="AT760" s="67"/>
      <c r="AU760" s="67"/>
      <c r="AV760" s="2" t="s">
        <v>232</v>
      </c>
      <c r="AW760" s="1" t="s">
        <v>1348</v>
      </c>
      <c r="AX760" s="7">
        <v>107040102</v>
      </c>
      <c r="AY760" s="2" t="s">
        <v>39</v>
      </c>
    </row>
    <row r="761" spans="44:51">
      <c r="AR761" s="67">
        <f t="shared" si="50"/>
        <v>107040201</v>
      </c>
      <c r="AS761" s="67"/>
      <c r="AT761" s="67"/>
      <c r="AU761" s="67"/>
      <c r="AV761" s="2" t="s">
        <v>232</v>
      </c>
      <c r="AW761" s="1" t="s">
        <v>1349</v>
      </c>
      <c r="AX761" s="7">
        <v>107040201</v>
      </c>
      <c r="AY761" s="2" t="s">
        <v>39</v>
      </c>
    </row>
    <row r="762" spans="44:51">
      <c r="AR762" s="67">
        <f t="shared" si="50"/>
        <v>107050000</v>
      </c>
      <c r="AS762" s="67"/>
      <c r="AT762" s="67"/>
      <c r="AU762" s="67"/>
      <c r="AV762" s="2" t="s">
        <v>232</v>
      </c>
      <c r="AW762" s="1" t="s">
        <v>239</v>
      </c>
      <c r="AX762" s="7">
        <v>107050000</v>
      </c>
      <c r="AY762" s="2" t="s">
        <v>39</v>
      </c>
    </row>
    <row r="763" spans="44:51">
      <c r="AR763" s="67">
        <f t="shared" si="50"/>
        <v>107050101</v>
      </c>
      <c r="AS763" s="67"/>
      <c r="AT763" s="67"/>
      <c r="AU763" s="67"/>
      <c r="AV763" s="2" t="s">
        <v>232</v>
      </c>
      <c r="AW763" s="1" t="s">
        <v>1350</v>
      </c>
      <c r="AX763" s="7">
        <v>107050101</v>
      </c>
      <c r="AY763" s="2" t="s">
        <v>39</v>
      </c>
    </row>
    <row r="764" spans="44:51">
      <c r="AR764" s="67">
        <f t="shared" si="50"/>
        <v>107050201</v>
      </c>
      <c r="AS764" s="67"/>
      <c r="AT764" s="67"/>
      <c r="AU764" s="67"/>
      <c r="AV764" s="2" t="s">
        <v>232</v>
      </c>
      <c r="AW764" s="1" t="s">
        <v>1351</v>
      </c>
      <c r="AX764" s="7">
        <v>107050201</v>
      </c>
      <c r="AY764" s="2" t="s">
        <v>39</v>
      </c>
    </row>
    <row r="765" spans="44:51">
      <c r="AR765" s="67">
        <f t="shared" si="50"/>
        <v>107050301</v>
      </c>
      <c r="AS765" s="67"/>
      <c r="AT765" s="67"/>
      <c r="AU765" s="67"/>
      <c r="AV765" s="2" t="s">
        <v>232</v>
      </c>
      <c r="AW765" s="1" t="s">
        <v>1352</v>
      </c>
      <c r="AX765" s="7">
        <v>107050301</v>
      </c>
      <c r="AY765" s="2" t="s">
        <v>39</v>
      </c>
    </row>
    <row r="766" spans="44:51">
      <c r="AR766" s="67">
        <f t="shared" si="50"/>
        <v>107050401</v>
      </c>
      <c r="AS766" s="67"/>
      <c r="AT766" s="67"/>
      <c r="AU766" s="67"/>
      <c r="AV766" s="2" t="s">
        <v>232</v>
      </c>
      <c r="AW766" s="1" t="s">
        <v>269</v>
      </c>
      <c r="AX766" s="7">
        <v>107050401</v>
      </c>
      <c r="AY766" s="2" t="s">
        <v>39</v>
      </c>
    </row>
    <row r="767" spans="44:51">
      <c r="AR767" s="67">
        <f t="shared" si="50"/>
        <v>107050501</v>
      </c>
      <c r="AS767" s="67"/>
      <c r="AT767" s="67"/>
      <c r="AU767" s="67"/>
      <c r="AV767" s="2" t="s">
        <v>232</v>
      </c>
      <c r="AW767" s="1" t="s">
        <v>1353</v>
      </c>
      <c r="AX767" s="7">
        <v>107050501</v>
      </c>
      <c r="AY767" s="2" t="s">
        <v>39</v>
      </c>
    </row>
    <row r="768" spans="44:51">
      <c r="AR768" s="67">
        <f t="shared" si="50"/>
        <v>497000096</v>
      </c>
      <c r="AS768" s="67"/>
      <c r="AT768" s="67"/>
      <c r="AU768" s="67"/>
      <c r="AV768" s="2" t="s">
        <v>1491</v>
      </c>
      <c r="AW768" s="1" t="s">
        <v>405</v>
      </c>
      <c r="AX768" s="7">
        <v>497000096</v>
      </c>
      <c r="AY768" s="2" t="s">
        <v>1121</v>
      </c>
    </row>
    <row r="769" spans="44:51">
      <c r="AR769" s="67">
        <f t="shared" si="50"/>
        <v>497000097</v>
      </c>
      <c r="AS769" s="67"/>
      <c r="AT769" s="67"/>
      <c r="AU769" s="67"/>
      <c r="AV769" s="2" t="s">
        <v>1491</v>
      </c>
      <c r="AW769" s="1" t="s">
        <v>213</v>
      </c>
      <c r="AX769" s="7">
        <v>497000097</v>
      </c>
      <c r="AY769" s="2" t="s">
        <v>1121</v>
      </c>
    </row>
    <row r="770" spans="44:51">
      <c r="AR770" s="67">
        <f t="shared" si="50"/>
        <v>509020101</v>
      </c>
      <c r="AS770" s="67"/>
      <c r="AT770" s="67"/>
      <c r="AU770" s="67"/>
      <c r="AV770" s="2" t="s">
        <v>1491</v>
      </c>
      <c r="AW770" s="1" t="s">
        <v>214</v>
      </c>
      <c r="AX770" s="7">
        <v>509020101</v>
      </c>
      <c r="AY770" s="2" t="s">
        <v>1121</v>
      </c>
    </row>
    <row r="771" spans="44:51">
      <c r="AR771" s="67">
        <f t="shared" si="50"/>
        <v>509020102</v>
      </c>
      <c r="AS771" s="67"/>
      <c r="AT771" s="67"/>
      <c r="AU771" s="67"/>
      <c r="AV771" s="2" t="s">
        <v>1491</v>
      </c>
      <c r="AW771" s="1" t="s">
        <v>1488</v>
      </c>
      <c r="AX771" s="7">
        <v>509020102</v>
      </c>
      <c r="AY771" s="2" t="s">
        <v>1121</v>
      </c>
    </row>
    <row r="772" spans="44:51">
      <c r="AR772" s="67">
        <f t="shared" si="50"/>
        <v>511020101</v>
      </c>
      <c r="AS772" s="67"/>
      <c r="AT772" s="67"/>
      <c r="AU772" s="67"/>
      <c r="AV772" s="2" t="s">
        <v>1491</v>
      </c>
      <c r="AW772" s="1" t="s">
        <v>216</v>
      </c>
      <c r="AX772" s="7">
        <v>511020101</v>
      </c>
      <c r="AY772" s="2" t="s">
        <v>1121</v>
      </c>
    </row>
    <row r="773" spans="44:51">
      <c r="AR773" s="67">
        <f t="shared" si="50"/>
        <v>511020103</v>
      </c>
      <c r="AS773" s="67"/>
      <c r="AT773" s="67"/>
      <c r="AU773" s="67"/>
      <c r="AV773" s="2" t="s">
        <v>1491</v>
      </c>
      <c r="AW773" s="1" t="s">
        <v>217</v>
      </c>
      <c r="AX773" s="7">
        <v>511020103</v>
      </c>
      <c r="AY773" s="2" t="s">
        <v>1121</v>
      </c>
    </row>
    <row r="774" spans="44:51">
      <c r="AR774" s="67">
        <f t="shared" si="50"/>
        <v>511020105</v>
      </c>
      <c r="AS774" s="67"/>
      <c r="AT774" s="67"/>
      <c r="AU774" s="67"/>
      <c r="AV774" s="2" t="s">
        <v>1491</v>
      </c>
      <c r="AW774" s="1" t="s">
        <v>219</v>
      </c>
      <c r="AX774" s="7">
        <v>511020105</v>
      </c>
      <c r="AY774" s="2" t="s">
        <v>1121</v>
      </c>
    </row>
    <row r="775" spans="44:51">
      <c r="AR775" s="67">
        <f t="shared" ref="AR775:AR838" si="51">$AX775</f>
        <v>511020107</v>
      </c>
      <c r="AS775" s="67"/>
      <c r="AT775" s="67"/>
      <c r="AU775" s="67"/>
      <c r="AV775" s="2" t="s">
        <v>1491</v>
      </c>
      <c r="AW775" s="1" t="s">
        <v>218</v>
      </c>
      <c r="AX775" s="7">
        <v>511020107</v>
      </c>
      <c r="AY775" s="2" t="s">
        <v>1121</v>
      </c>
    </row>
    <row r="776" spans="44:51">
      <c r="AR776" s="67">
        <f t="shared" si="51"/>
        <v>511020109</v>
      </c>
      <c r="AS776" s="67"/>
      <c r="AT776" s="67"/>
      <c r="AU776" s="67"/>
      <c r="AV776" s="2" t="s">
        <v>1491</v>
      </c>
      <c r="AW776" s="1" t="s">
        <v>220</v>
      </c>
      <c r="AX776" s="7">
        <v>511020109</v>
      </c>
      <c r="AY776" s="2" t="s">
        <v>1121</v>
      </c>
    </row>
    <row r="777" spans="44:51">
      <c r="AR777" s="67">
        <f t="shared" si="51"/>
        <v>511020111</v>
      </c>
      <c r="AS777" s="67"/>
      <c r="AT777" s="67"/>
      <c r="AU777" s="67"/>
      <c r="AV777" s="2" t="s">
        <v>1491</v>
      </c>
      <c r="AW777" s="1" t="s">
        <v>221</v>
      </c>
      <c r="AX777" s="7">
        <v>511020111</v>
      </c>
      <c r="AY777" s="2" t="s">
        <v>1121</v>
      </c>
    </row>
    <row r="778" spans="44:51">
      <c r="AR778" s="67">
        <f t="shared" si="51"/>
        <v>511020114</v>
      </c>
      <c r="AS778" s="67"/>
      <c r="AT778" s="67"/>
      <c r="AU778" s="67"/>
      <c r="AV778" s="2" t="s">
        <v>1491</v>
      </c>
      <c r="AW778" s="1" t="s">
        <v>406</v>
      </c>
      <c r="AX778" s="7">
        <v>511020114</v>
      </c>
      <c r="AY778" s="2" t="s">
        <v>1121</v>
      </c>
    </row>
    <row r="779" spans="44:51">
      <c r="AR779" s="67">
        <f t="shared" si="51"/>
        <v>511030105</v>
      </c>
      <c r="AS779" s="67"/>
      <c r="AT779" s="67"/>
      <c r="AU779" s="67"/>
      <c r="AV779" s="2" t="s">
        <v>1491</v>
      </c>
      <c r="AW779" s="1" t="s">
        <v>215</v>
      </c>
      <c r="AX779" s="7">
        <v>511030105</v>
      </c>
      <c r="AY779" s="2" t="s">
        <v>1121</v>
      </c>
    </row>
    <row r="780" spans="44:51">
      <c r="AR780" s="67">
        <f t="shared" si="51"/>
        <v>512030201</v>
      </c>
      <c r="AS780" s="67"/>
      <c r="AT780" s="67"/>
      <c r="AU780" s="67"/>
      <c r="AV780" s="2" t="s">
        <v>1491</v>
      </c>
      <c r="AW780" s="1" t="s">
        <v>222</v>
      </c>
      <c r="AX780" s="7">
        <v>512030201</v>
      </c>
      <c r="AY780" s="2" t="s">
        <v>1121</v>
      </c>
    </row>
    <row r="781" spans="44:51">
      <c r="AR781" s="67">
        <f t="shared" si="51"/>
        <v>512030202</v>
      </c>
      <c r="AS781" s="67"/>
      <c r="AT781" s="67"/>
      <c r="AU781" s="67"/>
      <c r="AV781" s="2" t="s">
        <v>1491</v>
      </c>
      <c r="AW781" s="1" t="s">
        <v>224</v>
      </c>
      <c r="AX781" s="7">
        <v>512030202</v>
      </c>
      <c r="AY781" s="2" t="s">
        <v>1121</v>
      </c>
    </row>
    <row r="782" spans="44:51">
      <c r="AR782" s="67">
        <f t="shared" si="51"/>
        <v>512030205</v>
      </c>
      <c r="AS782" s="67"/>
      <c r="AT782" s="67"/>
      <c r="AU782" s="67"/>
      <c r="AV782" s="2" t="s">
        <v>1491</v>
      </c>
      <c r="AW782" s="1" t="s">
        <v>223</v>
      </c>
      <c r="AX782" s="7">
        <v>512030205</v>
      </c>
      <c r="AY782" s="2" t="s">
        <v>1121</v>
      </c>
    </row>
    <row r="783" spans="44:51">
      <c r="AR783" s="67">
        <f t="shared" si="51"/>
        <v>512030206</v>
      </c>
      <c r="AS783" s="67"/>
      <c r="AT783" s="67"/>
      <c r="AU783" s="67"/>
      <c r="AV783" s="2" t="s">
        <v>1491</v>
      </c>
      <c r="AW783" s="1" t="s">
        <v>225</v>
      </c>
      <c r="AX783" s="7">
        <v>512030206</v>
      </c>
      <c r="AY783" s="2" t="s">
        <v>1121</v>
      </c>
    </row>
    <row r="784" spans="44:51">
      <c r="AR784" s="67">
        <f t="shared" si="51"/>
        <v>410030201</v>
      </c>
      <c r="AS784" s="67"/>
      <c r="AT784" s="67"/>
      <c r="AU784" s="67"/>
      <c r="AV784" s="2" t="s">
        <v>1491</v>
      </c>
      <c r="AW784" s="1" t="s">
        <v>178</v>
      </c>
      <c r="AX784" s="7">
        <v>410030201</v>
      </c>
      <c r="AY784" s="2" t="s">
        <v>1124</v>
      </c>
    </row>
    <row r="785" spans="44:51">
      <c r="AR785" s="67">
        <f t="shared" si="51"/>
        <v>410030202</v>
      </c>
      <c r="AS785" s="67"/>
      <c r="AT785" s="67"/>
      <c r="AU785" s="67"/>
      <c r="AV785" s="2" t="s">
        <v>1491</v>
      </c>
      <c r="AW785" s="1" t="s">
        <v>181</v>
      </c>
      <c r="AX785" s="7">
        <v>410030202</v>
      </c>
      <c r="AY785" s="2" t="s">
        <v>1124</v>
      </c>
    </row>
    <row r="786" spans="44:51">
      <c r="AR786" s="67">
        <f t="shared" si="51"/>
        <v>410030203</v>
      </c>
      <c r="AS786" s="67"/>
      <c r="AT786" s="67"/>
      <c r="AU786" s="67"/>
      <c r="AV786" s="2" t="s">
        <v>1491</v>
      </c>
      <c r="AW786" s="1" t="s">
        <v>179</v>
      </c>
      <c r="AX786" s="7">
        <v>410030203</v>
      </c>
      <c r="AY786" s="2" t="s">
        <v>1124</v>
      </c>
    </row>
    <row r="787" spans="44:51">
      <c r="AR787" s="67">
        <f t="shared" si="51"/>
        <v>410030204</v>
      </c>
      <c r="AS787" s="67"/>
      <c r="AT787" s="67"/>
      <c r="AU787" s="67"/>
      <c r="AV787" s="2" t="s">
        <v>1491</v>
      </c>
      <c r="AW787" s="1" t="s">
        <v>180</v>
      </c>
      <c r="AX787" s="7">
        <v>410030204</v>
      </c>
      <c r="AY787" s="2" t="s">
        <v>1124</v>
      </c>
    </row>
    <row r="788" spans="44:51">
      <c r="AR788" s="67">
        <f t="shared" si="51"/>
        <v>410030307</v>
      </c>
      <c r="AS788" s="67"/>
      <c r="AT788" s="67"/>
      <c r="AU788" s="67"/>
      <c r="AV788" s="2" t="s">
        <v>1491</v>
      </c>
      <c r="AW788" s="1" t="s">
        <v>182</v>
      </c>
      <c r="AX788" s="7">
        <v>410030307</v>
      </c>
      <c r="AY788" s="2" t="s">
        <v>1124</v>
      </c>
    </row>
    <row r="789" spans="44:51">
      <c r="AR789" s="67">
        <f t="shared" si="51"/>
        <v>410030308</v>
      </c>
      <c r="AS789" s="67"/>
      <c r="AT789" s="67"/>
      <c r="AU789" s="67"/>
      <c r="AV789" s="2" t="s">
        <v>1491</v>
      </c>
      <c r="AW789" s="1" t="s">
        <v>184</v>
      </c>
      <c r="AX789" s="7">
        <v>410030308</v>
      </c>
      <c r="AY789" s="2" t="s">
        <v>1124</v>
      </c>
    </row>
    <row r="790" spans="44:51">
      <c r="AR790" s="67">
        <f t="shared" si="51"/>
        <v>410030403</v>
      </c>
      <c r="AS790" s="67"/>
      <c r="AT790" s="67"/>
      <c r="AU790" s="67"/>
      <c r="AV790" s="2" t="s">
        <v>1491</v>
      </c>
      <c r="AW790" s="1" t="s">
        <v>187</v>
      </c>
      <c r="AX790" s="7">
        <v>410030403</v>
      </c>
      <c r="AY790" s="2" t="s">
        <v>1124</v>
      </c>
    </row>
    <row r="791" spans="44:51">
      <c r="AR791" s="67">
        <f t="shared" si="51"/>
        <v>410030404</v>
      </c>
      <c r="AS791" s="67"/>
      <c r="AT791" s="67"/>
      <c r="AU791" s="67"/>
      <c r="AV791" s="2" t="s">
        <v>1491</v>
      </c>
      <c r="AW791" s="1" t="s">
        <v>188</v>
      </c>
      <c r="AX791" s="7">
        <v>410030404</v>
      </c>
      <c r="AY791" s="2" t="s">
        <v>1124</v>
      </c>
    </row>
    <row r="792" spans="44:51">
      <c r="AR792" s="67">
        <f t="shared" si="51"/>
        <v>410030405</v>
      </c>
      <c r="AS792" s="67"/>
      <c r="AT792" s="67"/>
      <c r="AU792" s="67"/>
      <c r="AV792" s="2" t="s">
        <v>1491</v>
      </c>
      <c r="AW792" s="1" t="s">
        <v>189</v>
      </c>
      <c r="AX792" s="7">
        <v>410030405</v>
      </c>
      <c r="AY792" s="2" t="s">
        <v>1124</v>
      </c>
    </row>
    <row r="793" spans="44:51">
      <c r="AR793" s="67">
        <f t="shared" si="51"/>
        <v>410030501</v>
      </c>
      <c r="AS793" s="67"/>
      <c r="AT793" s="67"/>
      <c r="AU793" s="67"/>
      <c r="AV793" s="2" t="s">
        <v>1491</v>
      </c>
      <c r="AW793" s="1" t="s">
        <v>190</v>
      </c>
      <c r="AX793" s="7">
        <v>410030501</v>
      </c>
      <c r="AY793" s="2" t="s">
        <v>1124</v>
      </c>
    </row>
    <row r="794" spans="44:51">
      <c r="AR794" s="67">
        <f t="shared" si="51"/>
        <v>410030601</v>
      </c>
      <c r="AS794" s="67"/>
      <c r="AT794" s="67"/>
      <c r="AU794" s="67"/>
      <c r="AV794" s="2" t="s">
        <v>1491</v>
      </c>
      <c r="AW794" s="1" t="s">
        <v>186</v>
      </c>
      <c r="AX794" s="7">
        <v>410030601</v>
      </c>
      <c r="AY794" s="2" t="s">
        <v>1124</v>
      </c>
    </row>
    <row r="795" spans="44:51">
      <c r="AR795" s="67">
        <f t="shared" si="51"/>
        <v>410030602</v>
      </c>
      <c r="AS795" s="67"/>
      <c r="AT795" s="67"/>
      <c r="AU795" s="67"/>
      <c r="AV795" s="2" t="s">
        <v>1491</v>
      </c>
      <c r="AW795" s="1" t="s">
        <v>185</v>
      </c>
      <c r="AX795" s="7">
        <v>410030602</v>
      </c>
      <c r="AY795" s="2" t="s">
        <v>1124</v>
      </c>
    </row>
    <row r="796" spans="44:51">
      <c r="AR796" s="67">
        <f t="shared" si="51"/>
        <v>497000031</v>
      </c>
      <c r="AS796" s="67"/>
      <c r="AT796" s="67"/>
      <c r="AU796" s="67"/>
      <c r="AV796" s="2" t="s">
        <v>1491</v>
      </c>
      <c r="AW796" s="1" t="s">
        <v>386</v>
      </c>
      <c r="AX796" s="7">
        <v>497000031</v>
      </c>
      <c r="AY796" s="2" t="s">
        <v>1124</v>
      </c>
    </row>
    <row r="797" spans="44:51">
      <c r="AR797" s="67">
        <f t="shared" si="51"/>
        <v>497000074</v>
      </c>
      <c r="AS797" s="67"/>
      <c r="AT797" s="67"/>
      <c r="AU797" s="67"/>
      <c r="AV797" s="2" t="s">
        <v>1491</v>
      </c>
      <c r="AW797" s="1" t="s">
        <v>183</v>
      </c>
      <c r="AX797" s="7">
        <v>497000074</v>
      </c>
      <c r="AY797" s="2" t="s">
        <v>1124</v>
      </c>
    </row>
    <row r="798" spans="44:51">
      <c r="AR798" s="67">
        <f t="shared" si="51"/>
        <v>497000084</v>
      </c>
      <c r="AS798" s="67"/>
      <c r="AT798" s="67"/>
      <c r="AU798" s="67"/>
      <c r="AV798" s="2" t="s">
        <v>1491</v>
      </c>
      <c r="AW798" s="1" t="s">
        <v>377</v>
      </c>
      <c r="AX798" s="7">
        <v>497000084</v>
      </c>
      <c r="AY798" s="2" t="s">
        <v>1124</v>
      </c>
    </row>
    <row r="799" spans="44:51">
      <c r="AR799" s="67">
        <f t="shared" si="51"/>
        <v>497000098</v>
      </c>
      <c r="AS799" s="67"/>
      <c r="AT799" s="67"/>
      <c r="AU799" s="67"/>
      <c r="AV799" s="2" t="s">
        <v>1491</v>
      </c>
      <c r="AW799" s="1" t="s">
        <v>389</v>
      </c>
      <c r="AX799" s="7">
        <v>497000098</v>
      </c>
      <c r="AY799" s="2" t="s">
        <v>1124</v>
      </c>
    </row>
    <row r="800" spans="44:51">
      <c r="AR800" s="67">
        <f t="shared" si="51"/>
        <v>497000101</v>
      </c>
      <c r="AS800" s="67"/>
      <c r="AT800" s="67"/>
      <c r="AU800" s="67"/>
      <c r="AV800" s="2" t="s">
        <v>1491</v>
      </c>
      <c r="AW800" s="1" t="s">
        <v>387</v>
      </c>
      <c r="AX800" s="7">
        <v>497000101</v>
      </c>
      <c r="AY800" s="2" t="s">
        <v>1124</v>
      </c>
    </row>
    <row r="801" spans="44:51">
      <c r="AR801" s="67">
        <f t="shared" si="51"/>
        <v>497000102</v>
      </c>
      <c r="AS801" s="67"/>
      <c r="AT801" s="67"/>
      <c r="AU801" s="67"/>
      <c r="AV801" s="2" t="s">
        <v>1491</v>
      </c>
      <c r="AW801" s="1" t="s">
        <v>388</v>
      </c>
      <c r="AX801" s="7">
        <v>497000102</v>
      </c>
      <c r="AY801" s="2" t="s">
        <v>1124</v>
      </c>
    </row>
    <row r="802" spans="44:51">
      <c r="AR802" s="67">
        <f t="shared" si="51"/>
        <v>509010303</v>
      </c>
      <c r="AS802" s="67"/>
      <c r="AT802" s="67"/>
      <c r="AU802" s="67"/>
      <c r="AV802" s="2" t="s">
        <v>1491</v>
      </c>
      <c r="AW802" s="1" t="s">
        <v>378</v>
      </c>
      <c r="AX802" s="7">
        <v>509010303</v>
      </c>
      <c r="AY802" s="2" t="s">
        <v>1124</v>
      </c>
    </row>
    <row r="803" spans="44:51">
      <c r="AR803" s="67">
        <f t="shared" si="51"/>
        <v>509040103</v>
      </c>
      <c r="AS803" s="67"/>
      <c r="AT803" s="67"/>
      <c r="AU803" s="67"/>
      <c r="AV803" s="2" t="s">
        <v>1491</v>
      </c>
      <c r="AW803" s="1" t="s">
        <v>199</v>
      </c>
      <c r="AX803" s="7">
        <v>509040103</v>
      </c>
      <c r="AY803" s="2" t="s">
        <v>1124</v>
      </c>
    </row>
    <row r="804" spans="44:51">
      <c r="AR804" s="67">
        <f t="shared" si="51"/>
        <v>509050101</v>
      </c>
      <c r="AS804" s="67"/>
      <c r="AT804" s="67"/>
      <c r="AU804" s="67"/>
      <c r="AV804" s="2" t="s">
        <v>1491</v>
      </c>
      <c r="AW804" s="1" t="s">
        <v>203</v>
      </c>
      <c r="AX804" s="7">
        <v>509050101</v>
      </c>
      <c r="AY804" s="2" t="s">
        <v>1124</v>
      </c>
    </row>
    <row r="805" spans="44:51">
      <c r="AR805" s="67">
        <f t="shared" si="51"/>
        <v>509050102</v>
      </c>
      <c r="AS805" s="67"/>
      <c r="AT805" s="67"/>
      <c r="AU805" s="67"/>
      <c r="AV805" s="2" t="s">
        <v>1491</v>
      </c>
      <c r="AW805" s="1" t="s">
        <v>204</v>
      </c>
      <c r="AX805" s="7">
        <v>509050102</v>
      </c>
      <c r="AY805" s="2" t="s">
        <v>1124</v>
      </c>
    </row>
    <row r="806" spans="44:51">
      <c r="AR806" s="67">
        <f t="shared" si="51"/>
        <v>509050103</v>
      </c>
      <c r="AS806" s="67"/>
      <c r="AT806" s="67"/>
      <c r="AU806" s="67"/>
      <c r="AV806" s="2" t="s">
        <v>1491</v>
      </c>
      <c r="AW806" s="1" t="s">
        <v>205</v>
      </c>
      <c r="AX806" s="7">
        <v>509050103</v>
      </c>
      <c r="AY806" s="2" t="s">
        <v>1124</v>
      </c>
    </row>
    <row r="807" spans="44:51">
      <c r="AR807" s="67">
        <f t="shared" si="51"/>
        <v>510030106</v>
      </c>
      <c r="AS807" s="67"/>
      <c r="AT807" s="67"/>
      <c r="AU807" s="67"/>
      <c r="AV807" s="2" t="s">
        <v>1491</v>
      </c>
      <c r="AW807" s="1" t="s">
        <v>191</v>
      </c>
      <c r="AX807" s="7">
        <v>510030106</v>
      </c>
      <c r="AY807" s="2" t="s">
        <v>1124</v>
      </c>
    </row>
    <row r="808" spans="44:51">
      <c r="AR808" s="67">
        <f t="shared" si="51"/>
        <v>510040105</v>
      </c>
      <c r="AS808" s="67"/>
      <c r="AT808" s="67"/>
      <c r="AU808" s="67"/>
      <c r="AV808" s="2" t="s">
        <v>1491</v>
      </c>
      <c r="AW808" s="1" t="s">
        <v>193</v>
      </c>
      <c r="AX808" s="7">
        <v>510040105</v>
      </c>
      <c r="AY808" s="2" t="s">
        <v>1124</v>
      </c>
    </row>
    <row r="809" spans="44:51">
      <c r="AR809" s="67">
        <f t="shared" si="51"/>
        <v>510040106</v>
      </c>
      <c r="AS809" s="67"/>
      <c r="AT809" s="67"/>
      <c r="AU809" s="67"/>
      <c r="AV809" s="2" t="s">
        <v>1491</v>
      </c>
      <c r="AW809" s="1" t="s">
        <v>194</v>
      </c>
      <c r="AX809" s="7">
        <v>510040106</v>
      </c>
      <c r="AY809" s="2" t="s">
        <v>1124</v>
      </c>
    </row>
    <row r="810" spans="44:51">
      <c r="AR810" s="67">
        <f t="shared" si="51"/>
        <v>510040107</v>
      </c>
      <c r="AS810" s="67"/>
      <c r="AT810" s="67"/>
      <c r="AU810" s="67"/>
      <c r="AV810" s="2" t="s">
        <v>1491</v>
      </c>
      <c r="AW810" s="1" t="s">
        <v>192</v>
      </c>
      <c r="AX810" s="7">
        <v>510040107</v>
      </c>
      <c r="AY810" s="2" t="s">
        <v>1124</v>
      </c>
    </row>
    <row r="811" spans="44:51">
      <c r="AR811" s="67">
        <f t="shared" si="51"/>
        <v>510040109</v>
      </c>
      <c r="AS811" s="67"/>
      <c r="AT811" s="67"/>
      <c r="AU811" s="67"/>
      <c r="AV811" s="2" t="s">
        <v>1491</v>
      </c>
      <c r="AW811" s="1" t="s">
        <v>195</v>
      </c>
      <c r="AX811" s="7">
        <v>510040109</v>
      </c>
      <c r="AY811" s="2" t="s">
        <v>1124</v>
      </c>
    </row>
    <row r="812" spans="44:51">
      <c r="AR812" s="67">
        <f t="shared" si="51"/>
        <v>510040110</v>
      </c>
      <c r="AS812" s="67"/>
      <c r="AT812" s="67"/>
      <c r="AU812" s="67"/>
      <c r="AV812" s="2" t="s">
        <v>1491</v>
      </c>
      <c r="AW812" s="1" t="s">
        <v>196</v>
      </c>
      <c r="AX812" s="7">
        <v>510040110</v>
      </c>
      <c r="AY812" s="2" t="s">
        <v>1124</v>
      </c>
    </row>
    <row r="813" spans="44:51">
      <c r="AR813" s="67">
        <f t="shared" si="51"/>
        <v>510070101</v>
      </c>
      <c r="AS813" s="67"/>
      <c r="AT813" s="67"/>
      <c r="AU813" s="67"/>
      <c r="AV813" s="2" t="s">
        <v>1491</v>
      </c>
      <c r="AW813" s="1" t="s">
        <v>1424</v>
      </c>
      <c r="AX813" s="7">
        <v>510070101</v>
      </c>
      <c r="AY813" s="2" t="s">
        <v>1124</v>
      </c>
    </row>
    <row r="814" spans="44:51">
      <c r="AR814" s="67">
        <f t="shared" si="51"/>
        <v>511040101</v>
      </c>
      <c r="AS814" s="67"/>
      <c r="AT814" s="67"/>
      <c r="AU814" s="67"/>
      <c r="AV814" s="2" t="s">
        <v>1491</v>
      </c>
      <c r="AW814" s="1" t="s">
        <v>197</v>
      </c>
      <c r="AX814" s="7">
        <v>511040101</v>
      </c>
      <c r="AY814" s="2" t="s">
        <v>1124</v>
      </c>
    </row>
    <row r="815" spans="44:51">
      <c r="AR815" s="67">
        <f t="shared" si="51"/>
        <v>511040107</v>
      </c>
      <c r="AS815" s="67"/>
      <c r="AT815" s="67"/>
      <c r="AU815" s="67"/>
      <c r="AV815" s="2" t="s">
        <v>1491</v>
      </c>
      <c r="AW815" s="1" t="s">
        <v>200</v>
      </c>
      <c r="AX815" s="7">
        <v>511040107</v>
      </c>
      <c r="AY815" s="2" t="s">
        <v>1124</v>
      </c>
    </row>
    <row r="816" spans="44:51">
      <c r="AR816" s="67">
        <f t="shared" si="51"/>
        <v>511040109</v>
      </c>
      <c r="AS816" s="67"/>
      <c r="AT816" s="67"/>
      <c r="AU816" s="67"/>
      <c r="AV816" s="2" t="s">
        <v>1491</v>
      </c>
      <c r="AW816" s="1" t="s">
        <v>198</v>
      </c>
      <c r="AX816" s="7">
        <v>511040109</v>
      </c>
      <c r="AY816" s="2" t="s">
        <v>1124</v>
      </c>
    </row>
    <row r="817" spans="44:51">
      <c r="AR817" s="67">
        <f t="shared" si="51"/>
        <v>511040115</v>
      </c>
      <c r="AS817" s="67"/>
      <c r="AT817" s="67"/>
      <c r="AU817" s="67"/>
      <c r="AV817" s="2" t="s">
        <v>1491</v>
      </c>
      <c r="AW817" s="1" t="s">
        <v>201</v>
      </c>
      <c r="AX817" s="7">
        <v>511040115</v>
      </c>
      <c r="AY817" s="2" t="s">
        <v>1124</v>
      </c>
    </row>
    <row r="818" spans="44:51">
      <c r="AR818" s="67">
        <f t="shared" si="51"/>
        <v>511040116</v>
      </c>
      <c r="AS818" s="67"/>
      <c r="AT818" s="67"/>
      <c r="AU818" s="67"/>
      <c r="AV818" s="2" t="s">
        <v>1491</v>
      </c>
      <c r="AW818" s="1" t="s">
        <v>202</v>
      </c>
      <c r="AX818" s="7">
        <v>511040116</v>
      </c>
      <c r="AY818" s="2" t="s">
        <v>1124</v>
      </c>
    </row>
    <row r="819" spans="44:51">
      <c r="AR819" s="67">
        <f t="shared" si="51"/>
        <v>410030701</v>
      </c>
      <c r="AS819" s="67"/>
      <c r="AT819" s="67"/>
      <c r="AU819" s="67"/>
      <c r="AV819" s="2" t="s">
        <v>1491</v>
      </c>
      <c r="AW819" s="1" t="s">
        <v>366</v>
      </c>
      <c r="AX819" s="7">
        <v>410030701</v>
      </c>
      <c r="AY819" s="2" t="s">
        <v>1117</v>
      </c>
    </row>
    <row r="820" spans="44:51">
      <c r="AR820" s="67">
        <f t="shared" si="51"/>
        <v>410030705</v>
      </c>
      <c r="AS820" s="67"/>
      <c r="AT820" s="67"/>
      <c r="AU820" s="67"/>
      <c r="AV820" s="2" t="s">
        <v>1491</v>
      </c>
      <c r="AW820" s="1" t="s">
        <v>367</v>
      </c>
      <c r="AX820" s="7">
        <v>410030705</v>
      </c>
      <c r="AY820" s="2" t="s">
        <v>1117</v>
      </c>
    </row>
    <row r="821" spans="44:51">
      <c r="AR821" s="67">
        <f t="shared" si="51"/>
        <v>410030801</v>
      </c>
      <c r="AS821" s="67"/>
      <c r="AT821" s="67"/>
      <c r="AU821" s="67"/>
      <c r="AV821" s="2" t="s">
        <v>1491</v>
      </c>
      <c r="AW821" s="1" t="s">
        <v>165</v>
      </c>
      <c r="AX821" s="7">
        <v>410030801</v>
      </c>
      <c r="AY821" s="2" t="s">
        <v>1117</v>
      </c>
    </row>
    <row r="822" spans="44:51">
      <c r="AR822" s="67">
        <f t="shared" si="51"/>
        <v>410030901</v>
      </c>
      <c r="AS822" s="67"/>
      <c r="AT822" s="67"/>
      <c r="AU822" s="67"/>
      <c r="AV822" s="2" t="s">
        <v>1491</v>
      </c>
      <c r="AW822" s="1" t="s">
        <v>227</v>
      </c>
      <c r="AX822" s="7">
        <v>410030901</v>
      </c>
      <c r="AY822" s="2" t="s">
        <v>1117</v>
      </c>
    </row>
    <row r="823" spans="44:51">
      <c r="AR823" s="67">
        <f t="shared" si="51"/>
        <v>497000099</v>
      </c>
      <c r="AS823" s="67"/>
      <c r="AT823" s="67"/>
      <c r="AU823" s="67"/>
      <c r="AV823" s="2" t="s">
        <v>1491</v>
      </c>
      <c r="AW823" s="1" t="s">
        <v>373</v>
      </c>
      <c r="AX823" s="7">
        <v>497000099</v>
      </c>
      <c r="AY823" s="2" t="s">
        <v>1117</v>
      </c>
    </row>
    <row r="824" spans="44:51">
      <c r="AR824" s="67">
        <f t="shared" si="51"/>
        <v>497000105</v>
      </c>
      <c r="AS824" s="67"/>
      <c r="AT824" s="67"/>
      <c r="AU824" s="67"/>
      <c r="AV824" s="2" t="s">
        <v>1491</v>
      </c>
      <c r="AW824" s="1" t="s">
        <v>164</v>
      </c>
      <c r="AX824" s="7">
        <v>497000105</v>
      </c>
      <c r="AY824" s="2" t="s">
        <v>1117</v>
      </c>
    </row>
    <row r="825" spans="44:51">
      <c r="AR825" s="67">
        <f t="shared" si="51"/>
        <v>497000108</v>
      </c>
      <c r="AS825" s="67"/>
      <c r="AT825" s="67"/>
      <c r="AU825" s="67"/>
      <c r="AV825" s="2" t="s">
        <v>1491</v>
      </c>
      <c r="AW825" s="1" t="s">
        <v>374</v>
      </c>
      <c r="AX825" s="7">
        <v>497000108</v>
      </c>
      <c r="AY825" s="2" t="s">
        <v>1117</v>
      </c>
    </row>
    <row r="826" spans="44:51">
      <c r="AR826" s="67">
        <f t="shared" si="51"/>
        <v>497000109</v>
      </c>
      <c r="AS826" s="67"/>
      <c r="AT826" s="67"/>
      <c r="AU826" s="67"/>
      <c r="AV826" s="2" t="s">
        <v>1491</v>
      </c>
      <c r="AW826" s="1" t="s">
        <v>375</v>
      </c>
      <c r="AX826" s="7">
        <v>497000109</v>
      </c>
      <c r="AY826" s="2" t="s">
        <v>1117</v>
      </c>
    </row>
    <row r="827" spans="44:51">
      <c r="AR827" s="67">
        <f t="shared" si="51"/>
        <v>508020602</v>
      </c>
      <c r="AS827" s="67"/>
      <c r="AT827" s="67"/>
      <c r="AU827" s="67"/>
      <c r="AV827" s="2" t="s">
        <v>1491</v>
      </c>
      <c r="AW827" s="1" t="s">
        <v>168</v>
      </c>
      <c r="AX827" s="7">
        <v>508020602</v>
      </c>
      <c r="AY827" s="2" t="s">
        <v>1117</v>
      </c>
    </row>
    <row r="828" spans="44:51">
      <c r="AR828" s="67">
        <f t="shared" si="51"/>
        <v>510060101</v>
      </c>
      <c r="AS828" s="67"/>
      <c r="AT828" s="67"/>
      <c r="AU828" s="67"/>
      <c r="AV828" s="2" t="s">
        <v>1491</v>
      </c>
      <c r="AW828" s="1" t="s">
        <v>166</v>
      </c>
      <c r="AX828" s="7">
        <v>510060101</v>
      </c>
      <c r="AY828" s="2" t="s">
        <v>1117</v>
      </c>
    </row>
    <row r="829" spans="44:51">
      <c r="AR829" s="67">
        <f t="shared" si="51"/>
        <v>510060102</v>
      </c>
      <c r="AS829" s="67"/>
      <c r="AT829" s="67"/>
      <c r="AU829" s="67"/>
      <c r="AV829" s="2" t="s">
        <v>1491</v>
      </c>
      <c r="AW829" s="1" t="s">
        <v>167</v>
      </c>
      <c r="AX829" s="7">
        <v>510060102</v>
      </c>
      <c r="AY829" s="2" t="s">
        <v>1117</v>
      </c>
    </row>
    <row r="830" spans="44:51">
      <c r="AR830" s="67">
        <f t="shared" si="51"/>
        <v>510060103</v>
      </c>
      <c r="AS830" s="67"/>
      <c r="AT830" s="67"/>
      <c r="AU830" s="67"/>
      <c r="AV830" s="2" t="s">
        <v>1491</v>
      </c>
      <c r="AW830" s="1" t="s">
        <v>169</v>
      </c>
      <c r="AX830" s="7">
        <v>510060103</v>
      </c>
      <c r="AY830" s="2" t="s">
        <v>1117</v>
      </c>
    </row>
    <row r="831" spans="44:51">
      <c r="AR831" s="67">
        <f t="shared" si="51"/>
        <v>511040103</v>
      </c>
      <c r="AS831" s="67"/>
      <c r="AT831" s="67"/>
      <c r="AU831" s="67"/>
      <c r="AV831" s="2" t="s">
        <v>1491</v>
      </c>
      <c r="AW831" s="1" t="s">
        <v>175</v>
      </c>
      <c r="AX831" s="7">
        <v>511040103</v>
      </c>
      <c r="AY831" s="2" t="s">
        <v>1117</v>
      </c>
    </row>
    <row r="832" spans="44:51">
      <c r="AR832" s="67">
        <f t="shared" si="51"/>
        <v>511040104</v>
      </c>
      <c r="AS832" s="67"/>
      <c r="AT832" s="67"/>
      <c r="AU832" s="67"/>
      <c r="AV832" s="2" t="s">
        <v>1491</v>
      </c>
      <c r="AW832" s="1" t="s">
        <v>176</v>
      </c>
      <c r="AX832" s="7">
        <v>511040104</v>
      </c>
      <c r="AY832" s="2" t="s">
        <v>1117</v>
      </c>
    </row>
    <row r="833" spans="44:51">
      <c r="AR833" s="67">
        <f t="shared" si="51"/>
        <v>511040110</v>
      </c>
      <c r="AS833" s="67"/>
      <c r="AT833" s="67"/>
      <c r="AU833" s="67"/>
      <c r="AV833" s="2" t="s">
        <v>1491</v>
      </c>
      <c r="AW833" s="1" t="s">
        <v>376</v>
      </c>
      <c r="AX833" s="7">
        <v>511040110</v>
      </c>
      <c r="AY833" s="2" t="s">
        <v>1117</v>
      </c>
    </row>
    <row r="834" spans="44:51">
      <c r="AR834" s="67">
        <f t="shared" si="51"/>
        <v>497000039</v>
      </c>
      <c r="AS834" s="67"/>
      <c r="AT834" s="67"/>
      <c r="AU834" s="67"/>
      <c r="AV834" s="2" t="s">
        <v>1491</v>
      </c>
      <c r="AW834" s="1" t="s">
        <v>1429</v>
      </c>
      <c r="AX834" s="7">
        <v>497000039</v>
      </c>
      <c r="AY834" s="2" t="s">
        <v>1119</v>
      </c>
    </row>
    <row r="835" spans="44:51">
      <c r="AR835" s="67">
        <f t="shared" si="51"/>
        <v>497000083</v>
      </c>
      <c r="AS835" s="67"/>
      <c r="AT835" s="67"/>
      <c r="AU835" s="67"/>
      <c r="AV835" s="2" t="s">
        <v>1491</v>
      </c>
      <c r="AW835" s="1" t="s">
        <v>1241</v>
      </c>
      <c r="AX835" s="7">
        <v>497000083</v>
      </c>
      <c r="AY835" s="2" t="s">
        <v>1119</v>
      </c>
    </row>
    <row r="836" spans="44:51">
      <c r="AR836" s="67">
        <f t="shared" si="51"/>
        <v>497000093</v>
      </c>
      <c r="AS836" s="67"/>
      <c r="AT836" s="67"/>
      <c r="AU836" s="67"/>
      <c r="AV836" s="2" t="s">
        <v>1491</v>
      </c>
      <c r="AW836" s="1" t="s">
        <v>427</v>
      </c>
      <c r="AX836" s="7">
        <v>497000093</v>
      </c>
      <c r="AY836" s="2" t="s">
        <v>1119</v>
      </c>
    </row>
    <row r="837" spans="44:51">
      <c r="AR837" s="67">
        <f t="shared" si="51"/>
        <v>509010506</v>
      </c>
      <c r="AS837" s="67"/>
      <c r="AT837" s="67"/>
      <c r="AU837" s="67"/>
      <c r="AV837" s="2" t="s">
        <v>1491</v>
      </c>
      <c r="AW837" s="1" t="s">
        <v>1242</v>
      </c>
      <c r="AX837" s="7">
        <v>509010506</v>
      </c>
      <c r="AY837" s="2" t="s">
        <v>1119</v>
      </c>
    </row>
    <row r="838" spans="44:51">
      <c r="AR838" s="67">
        <f t="shared" si="51"/>
        <v>509020103</v>
      </c>
      <c r="AS838" s="67"/>
      <c r="AT838" s="67"/>
      <c r="AU838" s="67"/>
      <c r="AV838" s="2" t="s">
        <v>1491</v>
      </c>
      <c r="AW838" s="1" t="s">
        <v>1431</v>
      </c>
      <c r="AX838" s="7">
        <v>509020103</v>
      </c>
      <c r="AY838" s="2" t="s">
        <v>1119</v>
      </c>
    </row>
    <row r="839" spans="44:51">
      <c r="AR839" s="67">
        <f t="shared" ref="AR839:AR902" si="52">$AX839</f>
        <v>509020301</v>
      </c>
      <c r="AS839" s="67"/>
      <c r="AT839" s="67"/>
      <c r="AU839" s="67"/>
      <c r="AV839" s="2" t="s">
        <v>1491</v>
      </c>
      <c r="AW839" s="1" t="s">
        <v>1432</v>
      </c>
      <c r="AX839" s="7">
        <v>509020301</v>
      </c>
      <c r="AY839" s="2" t="s">
        <v>1119</v>
      </c>
    </row>
    <row r="840" spans="44:51">
      <c r="AR840" s="67">
        <f t="shared" si="52"/>
        <v>509020501</v>
      </c>
      <c r="AS840" s="67"/>
      <c r="AT840" s="67"/>
      <c r="AU840" s="67"/>
      <c r="AV840" s="2" t="s">
        <v>1491</v>
      </c>
      <c r="AW840" s="1" t="s">
        <v>1433</v>
      </c>
      <c r="AX840" s="7">
        <v>509020501</v>
      </c>
      <c r="AY840" s="2" t="s">
        <v>1119</v>
      </c>
    </row>
    <row r="841" spans="44:51">
      <c r="AR841" s="67">
        <f t="shared" si="52"/>
        <v>509060201</v>
      </c>
      <c r="AS841" s="67"/>
      <c r="AT841" s="67"/>
      <c r="AU841" s="67"/>
      <c r="AV841" s="2" t="s">
        <v>1491</v>
      </c>
      <c r="AW841" s="1" t="s">
        <v>1434</v>
      </c>
      <c r="AX841" s="7">
        <v>509060201</v>
      </c>
      <c r="AY841" s="2" t="s">
        <v>1119</v>
      </c>
    </row>
    <row r="842" spans="44:51">
      <c r="AR842" s="67">
        <f t="shared" si="52"/>
        <v>510050201</v>
      </c>
      <c r="AS842" s="67"/>
      <c r="AT842" s="67"/>
      <c r="AU842" s="67"/>
      <c r="AV842" s="2" t="s">
        <v>1491</v>
      </c>
      <c r="AW842" s="1" t="s">
        <v>1435</v>
      </c>
      <c r="AX842" s="7">
        <v>510050201</v>
      </c>
      <c r="AY842" s="2" t="s">
        <v>1119</v>
      </c>
    </row>
    <row r="843" spans="44:51">
      <c r="AR843" s="67">
        <f t="shared" si="52"/>
        <v>510050202</v>
      </c>
      <c r="AS843" s="67"/>
      <c r="AT843" s="67"/>
      <c r="AU843" s="67"/>
      <c r="AV843" s="2" t="s">
        <v>1491</v>
      </c>
      <c r="AW843" s="1" t="s">
        <v>1436</v>
      </c>
      <c r="AX843" s="7">
        <v>510050202</v>
      </c>
      <c r="AY843" s="2" t="s">
        <v>1119</v>
      </c>
    </row>
    <row r="844" spans="44:51">
      <c r="AR844" s="67">
        <f t="shared" si="52"/>
        <v>510050203</v>
      </c>
      <c r="AS844" s="67"/>
      <c r="AT844" s="67"/>
      <c r="AU844" s="67"/>
      <c r="AV844" s="2" t="s">
        <v>1491</v>
      </c>
      <c r="AW844" s="1" t="s">
        <v>1437</v>
      </c>
      <c r="AX844" s="7">
        <v>510050203</v>
      </c>
      <c r="AY844" s="2" t="s">
        <v>1119</v>
      </c>
    </row>
    <row r="845" spans="44:51">
      <c r="AR845" s="67">
        <f t="shared" si="52"/>
        <v>510050205</v>
      </c>
      <c r="AS845" s="67"/>
      <c r="AT845" s="67"/>
      <c r="AU845" s="67"/>
      <c r="AV845" s="2" t="s">
        <v>1491</v>
      </c>
      <c r="AW845" s="1" t="s">
        <v>1438</v>
      </c>
      <c r="AX845" s="7">
        <v>510050205</v>
      </c>
      <c r="AY845" s="2" t="s">
        <v>1119</v>
      </c>
    </row>
    <row r="846" spans="44:51">
      <c r="AR846" s="67">
        <f t="shared" si="52"/>
        <v>510050212</v>
      </c>
      <c r="AS846" s="67"/>
      <c r="AT846" s="67"/>
      <c r="AU846" s="67"/>
      <c r="AV846" s="2" t="s">
        <v>1491</v>
      </c>
      <c r="AW846" s="1" t="s">
        <v>1439</v>
      </c>
      <c r="AX846" s="7">
        <v>510050212</v>
      </c>
      <c r="AY846" s="2" t="s">
        <v>1119</v>
      </c>
    </row>
    <row r="847" spans="44:51">
      <c r="AR847" s="67">
        <f t="shared" si="52"/>
        <v>510060501</v>
      </c>
      <c r="AS847" s="67"/>
      <c r="AT847" s="67"/>
      <c r="AU847" s="67"/>
      <c r="AV847" s="2" t="s">
        <v>1491</v>
      </c>
      <c r="AW847" s="1" t="s">
        <v>428</v>
      </c>
      <c r="AX847" s="7">
        <v>510060501</v>
      </c>
      <c r="AY847" s="2" t="s">
        <v>1119</v>
      </c>
    </row>
    <row r="848" spans="44:51">
      <c r="AR848" s="67">
        <f t="shared" si="52"/>
        <v>509070201</v>
      </c>
      <c r="AS848" s="67"/>
      <c r="AT848" s="67"/>
      <c r="AU848" s="67"/>
      <c r="AV848" s="2" t="s">
        <v>1491</v>
      </c>
      <c r="AW848" s="1" t="s">
        <v>1492</v>
      </c>
      <c r="AX848" s="7">
        <v>509070201</v>
      </c>
      <c r="AY848" s="2" t="s">
        <v>1119</v>
      </c>
    </row>
    <row r="849" spans="44:51">
      <c r="AR849" s="67">
        <f t="shared" si="52"/>
        <v>511040117</v>
      </c>
      <c r="AS849" s="67"/>
      <c r="AT849" s="67"/>
      <c r="AU849" s="67"/>
      <c r="AV849" s="2" t="s">
        <v>1491</v>
      </c>
      <c r="AW849" s="1" t="s">
        <v>1493</v>
      </c>
      <c r="AX849" s="7">
        <v>511040117</v>
      </c>
      <c r="AY849" s="2" t="s">
        <v>1124</v>
      </c>
    </row>
    <row r="850" spans="44:51">
      <c r="AR850" s="67">
        <f t="shared" si="52"/>
        <v>209010000</v>
      </c>
      <c r="AS850" s="67"/>
      <c r="AT850" s="67"/>
      <c r="AU850" s="67"/>
      <c r="AV850" s="2" t="s">
        <v>270</v>
      </c>
      <c r="AW850" s="1" t="s">
        <v>341</v>
      </c>
      <c r="AX850" s="7">
        <v>209010000</v>
      </c>
      <c r="AY850" s="2" t="s">
        <v>1119</v>
      </c>
    </row>
    <row r="851" spans="44:51">
      <c r="AR851" s="67">
        <f t="shared" si="52"/>
        <v>209010100</v>
      </c>
      <c r="AS851" s="67"/>
      <c r="AT851" s="67"/>
      <c r="AU851" s="67"/>
      <c r="AV851" s="2" t="s">
        <v>270</v>
      </c>
      <c r="AW851" s="1" t="s">
        <v>988</v>
      </c>
      <c r="AX851" s="7">
        <v>209010100</v>
      </c>
      <c r="AY851" s="2" t="s">
        <v>1119</v>
      </c>
    </row>
    <row r="852" spans="44:51">
      <c r="AR852" s="67">
        <f t="shared" si="52"/>
        <v>209010200</v>
      </c>
      <c r="AS852" s="67"/>
      <c r="AT852" s="67"/>
      <c r="AU852" s="67"/>
      <c r="AV852" s="2" t="s">
        <v>270</v>
      </c>
      <c r="AW852" s="1" t="s">
        <v>989</v>
      </c>
      <c r="AX852" s="7">
        <v>209010200</v>
      </c>
      <c r="AY852" s="2" t="s">
        <v>1119</v>
      </c>
    </row>
    <row r="853" spans="44:51">
      <c r="AR853" s="67">
        <f t="shared" si="52"/>
        <v>209010300</v>
      </c>
      <c r="AS853" s="67"/>
      <c r="AT853" s="67"/>
      <c r="AU853" s="67"/>
      <c r="AV853" s="2" t="s">
        <v>270</v>
      </c>
      <c r="AW853" s="1" t="s">
        <v>990</v>
      </c>
      <c r="AX853" s="7">
        <v>209010300</v>
      </c>
      <c r="AY853" s="2" t="s">
        <v>1119</v>
      </c>
    </row>
    <row r="854" spans="44:51">
      <c r="AR854" s="67">
        <f t="shared" si="52"/>
        <v>209010400</v>
      </c>
      <c r="AS854" s="67"/>
      <c r="AT854" s="67"/>
      <c r="AU854" s="67"/>
      <c r="AV854" s="2" t="s">
        <v>270</v>
      </c>
      <c r="AW854" s="1" t="s">
        <v>240</v>
      </c>
      <c r="AX854" s="7">
        <v>209010400</v>
      </c>
      <c r="AY854" s="2" t="s">
        <v>1119</v>
      </c>
    </row>
    <row r="855" spans="44:51">
      <c r="AR855" s="67">
        <f t="shared" si="52"/>
        <v>209020000</v>
      </c>
      <c r="AS855" s="67"/>
      <c r="AT855" s="67"/>
      <c r="AU855" s="67"/>
      <c r="AV855" s="2" t="s">
        <v>270</v>
      </c>
      <c r="AW855" s="1" t="s">
        <v>342</v>
      </c>
      <c r="AX855" s="7">
        <v>209020000</v>
      </c>
      <c r="AY855" s="2" t="s">
        <v>1119</v>
      </c>
    </row>
    <row r="856" spans="44:51">
      <c r="AR856" s="67">
        <f t="shared" si="52"/>
        <v>209020100</v>
      </c>
      <c r="AS856" s="67"/>
      <c r="AT856" s="67"/>
      <c r="AU856" s="67"/>
      <c r="AV856" s="2" t="s">
        <v>270</v>
      </c>
      <c r="AW856" s="1" t="s">
        <v>241</v>
      </c>
      <c r="AX856" s="7">
        <v>209020100</v>
      </c>
      <c r="AY856" s="2" t="s">
        <v>1119</v>
      </c>
    </row>
    <row r="857" spans="44:51">
      <c r="AR857" s="67">
        <f t="shared" si="52"/>
        <v>209020101</v>
      </c>
      <c r="AS857" s="67"/>
      <c r="AT857" s="67"/>
      <c r="AU857" s="67"/>
      <c r="AV857" s="2" t="s">
        <v>270</v>
      </c>
      <c r="AW857" s="1" t="s">
        <v>991</v>
      </c>
      <c r="AX857" s="7">
        <v>209020101</v>
      </c>
      <c r="AY857" s="2" t="s">
        <v>1119</v>
      </c>
    </row>
    <row r="858" spans="44:51">
      <c r="AR858" s="67">
        <f t="shared" si="52"/>
        <v>209020102</v>
      </c>
      <c r="AS858" s="67"/>
      <c r="AT858" s="67"/>
      <c r="AU858" s="67"/>
      <c r="AV858" s="2" t="s">
        <v>270</v>
      </c>
      <c r="AW858" s="1" t="s">
        <v>992</v>
      </c>
      <c r="AX858" s="7">
        <v>209020102</v>
      </c>
      <c r="AY858" s="2" t="s">
        <v>1119</v>
      </c>
    </row>
    <row r="859" spans="44:51">
      <c r="AR859" s="67">
        <f t="shared" si="52"/>
        <v>209020103</v>
      </c>
      <c r="AS859" s="67"/>
      <c r="AT859" s="67"/>
      <c r="AU859" s="67"/>
      <c r="AV859" s="2" t="s">
        <v>270</v>
      </c>
      <c r="AW859" s="1" t="s">
        <v>993</v>
      </c>
      <c r="AX859" s="7">
        <v>209020103</v>
      </c>
      <c r="AY859" s="2" t="s">
        <v>1119</v>
      </c>
    </row>
    <row r="860" spans="44:51">
      <c r="AR860" s="67">
        <f t="shared" si="52"/>
        <v>209020104</v>
      </c>
      <c r="AS860" s="67"/>
      <c r="AT860" s="67"/>
      <c r="AU860" s="67"/>
      <c r="AV860" s="2" t="s">
        <v>270</v>
      </c>
      <c r="AW860" s="1" t="s">
        <v>994</v>
      </c>
      <c r="AX860" s="7">
        <v>209020104</v>
      </c>
      <c r="AY860" s="2" t="s">
        <v>1119</v>
      </c>
    </row>
    <row r="861" spans="44:51">
      <c r="AR861" s="67">
        <f t="shared" si="52"/>
        <v>209020105</v>
      </c>
      <c r="AS861" s="67"/>
      <c r="AT861" s="67"/>
      <c r="AU861" s="67"/>
      <c r="AV861" s="2" t="s">
        <v>270</v>
      </c>
      <c r="AW861" s="1" t="s">
        <v>995</v>
      </c>
      <c r="AX861" s="7">
        <v>209020105</v>
      </c>
      <c r="AY861" s="2" t="s">
        <v>1119</v>
      </c>
    </row>
    <row r="862" spans="44:51">
      <c r="AR862" s="67">
        <f t="shared" si="52"/>
        <v>209020200</v>
      </c>
      <c r="AS862" s="67"/>
      <c r="AT862" s="67"/>
      <c r="AU862" s="67"/>
      <c r="AV862" s="2" t="s">
        <v>270</v>
      </c>
      <c r="AW862" s="1" t="s">
        <v>996</v>
      </c>
      <c r="AX862" s="7">
        <v>209020200</v>
      </c>
      <c r="AY862" s="2" t="s">
        <v>1119</v>
      </c>
    </row>
    <row r="863" spans="44:51">
      <c r="AR863" s="67">
        <f t="shared" si="52"/>
        <v>209020201</v>
      </c>
      <c r="AS863" s="67"/>
      <c r="AT863" s="67"/>
      <c r="AU863" s="67"/>
      <c r="AV863" s="2" t="s">
        <v>270</v>
      </c>
      <c r="AW863" s="1" t="s">
        <v>997</v>
      </c>
      <c r="AX863" s="7">
        <v>209020201</v>
      </c>
      <c r="AY863" s="2" t="s">
        <v>1119</v>
      </c>
    </row>
    <row r="864" spans="44:51">
      <c r="AR864" s="67">
        <f t="shared" si="52"/>
        <v>209020300</v>
      </c>
      <c r="AS864" s="67"/>
      <c r="AT864" s="67"/>
      <c r="AU864" s="67"/>
      <c r="AV864" s="2" t="s">
        <v>270</v>
      </c>
      <c r="AW864" s="1" t="s">
        <v>242</v>
      </c>
      <c r="AX864" s="7">
        <v>209020300</v>
      </c>
      <c r="AY864" s="2" t="s">
        <v>1119</v>
      </c>
    </row>
    <row r="865" spans="44:51">
      <c r="AR865" s="67">
        <f t="shared" si="52"/>
        <v>209020301</v>
      </c>
      <c r="AS865" s="67"/>
      <c r="AT865" s="67"/>
      <c r="AU865" s="67"/>
      <c r="AV865" s="2" t="s">
        <v>270</v>
      </c>
      <c r="AW865" s="1" t="s">
        <v>998</v>
      </c>
      <c r="AX865" s="7">
        <v>209020301</v>
      </c>
      <c r="AY865" s="2" t="s">
        <v>1119</v>
      </c>
    </row>
    <row r="866" spans="44:51">
      <c r="AR866" s="67">
        <f t="shared" si="52"/>
        <v>209020302</v>
      </c>
      <c r="AS866" s="67"/>
      <c r="AT866" s="67"/>
      <c r="AU866" s="67"/>
      <c r="AV866" s="2" t="s">
        <v>270</v>
      </c>
      <c r="AW866" s="1" t="s">
        <v>999</v>
      </c>
      <c r="AX866" s="7">
        <v>209020302</v>
      </c>
      <c r="AY866" s="2" t="s">
        <v>1119</v>
      </c>
    </row>
    <row r="867" spans="44:51">
      <c r="AR867" s="67">
        <f t="shared" si="52"/>
        <v>209020303</v>
      </c>
      <c r="AS867" s="67"/>
      <c r="AT867" s="67"/>
      <c r="AU867" s="67"/>
      <c r="AV867" s="2" t="s">
        <v>270</v>
      </c>
      <c r="AW867" s="1" t="s">
        <v>1000</v>
      </c>
      <c r="AX867" s="7">
        <v>209020303</v>
      </c>
      <c r="AY867" s="2" t="s">
        <v>1119</v>
      </c>
    </row>
    <row r="868" spans="44:51">
      <c r="AR868" s="67">
        <f t="shared" si="52"/>
        <v>209020304</v>
      </c>
      <c r="AS868" s="67"/>
      <c r="AT868" s="67"/>
      <c r="AU868" s="67"/>
      <c r="AV868" s="2" t="s">
        <v>270</v>
      </c>
      <c r="AW868" s="1" t="s">
        <v>1001</v>
      </c>
      <c r="AX868" s="7">
        <v>209020304</v>
      </c>
      <c r="AY868" s="2" t="s">
        <v>1119</v>
      </c>
    </row>
    <row r="869" spans="44:51">
      <c r="AR869" s="67">
        <f t="shared" si="52"/>
        <v>209020305</v>
      </c>
      <c r="AS869" s="67"/>
      <c r="AT869" s="67"/>
      <c r="AU869" s="67"/>
      <c r="AV869" s="2" t="s">
        <v>270</v>
      </c>
      <c r="AW869" s="1" t="s">
        <v>1002</v>
      </c>
      <c r="AX869" s="7">
        <v>209020305</v>
      </c>
      <c r="AY869" s="2" t="s">
        <v>1119</v>
      </c>
    </row>
    <row r="870" spans="44:51">
      <c r="AR870" s="67">
        <f t="shared" si="52"/>
        <v>209020400</v>
      </c>
      <c r="AS870" s="67"/>
      <c r="AT870" s="67"/>
      <c r="AU870" s="67"/>
      <c r="AV870" s="2" t="s">
        <v>270</v>
      </c>
      <c r="AW870" s="1" t="s">
        <v>1003</v>
      </c>
      <c r="AX870" s="7">
        <v>209020400</v>
      </c>
      <c r="AY870" s="2" t="s">
        <v>1119</v>
      </c>
    </row>
    <row r="871" spans="44:51">
      <c r="AR871" s="67">
        <f t="shared" si="52"/>
        <v>209020401</v>
      </c>
      <c r="AS871" s="67"/>
      <c r="AT871" s="67"/>
      <c r="AU871" s="67"/>
      <c r="AV871" s="2" t="s">
        <v>270</v>
      </c>
      <c r="AW871" s="1" t="s">
        <v>1004</v>
      </c>
      <c r="AX871" s="7">
        <v>209020401</v>
      </c>
      <c r="AY871" s="2" t="s">
        <v>1119</v>
      </c>
    </row>
    <row r="872" spans="44:51">
      <c r="AR872" s="67">
        <f t="shared" si="52"/>
        <v>209020402</v>
      </c>
      <c r="AS872" s="67"/>
      <c r="AT872" s="67"/>
      <c r="AU872" s="67"/>
      <c r="AV872" s="2" t="s">
        <v>270</v>
      </c>
      <c r="AW872" s="1" t="s">
        <v>1005</v>
      </c>
      <c r="AX872" s="7">
        <v>209020402</v>
      </c>
      <c r="AY872" s="2" t="s">
        <v>1119</v>
      </c>
    </row>
    <row r="873" spans="44:51">
      <c r="AR873" s="67">
        <f t="shared" si="52"/>
        <v>209020403</v>
      </c>
      <c r="AS873" s="67"/>
      <c r="AT873" s="67"/>
      <c r="AU873" s="67"/>
      <c r="AV873" s="2" t="s">
        <v>270</v>
      </c>
      <c r="AW873" s="1" t="s">
        <v>1006</v>
      </c>
      <c r="AX873" s="7">
        <v>209020403</v>
      </c>
      <c r="AY873" s="2" t="s">
        <v>1119</v>
      </c>
    </row>
    <row r="874" spans="44:51">
      <c r="AR874" s="67">
        <f t="shared" si="52"/>
        <v>209020404</v>
      </c>
      <c r="AS874" s="67"/>
      <c r="AT874" s="67"/>
      <c r="AU874" s="67"/>
      <c r="AV874" s="2" t="s">
        <v>270</v>
      </c>
      <c r="AW874" s="1" t="s">
        <v>1007</v>
      </c>
      <c r="AX874" s="7">
        <v>209020404</v>
      </c>
      <c r="AY874" s="2" t="s">
        <v>1119</v>
      </c>
    </row>
    <row r="875" spans="44:51">
      <c r="AR875" s="67">
        <f t="shared" si="52"/>
        <v>209030000</v>
      </c>
      <c r="AS875" s="67"/>
      <c r="AT875" s="67"/>
      <c r="AU875" s="67"/>
      <c r="AV875" s="2" t="s">
        <v>270</v>
      </c>
      <c r="AW875" s="1" t="s">
        <v>343</v>
      </c>
      <c r="AX875" s="7">
        <v>209030000</v>
      </c>
      <c r="AY875" s="2" t="s">
        <v>1119</v>
      </c>
    </row>
    <row r="876" spans="44:51">
      <c r="AR876" s="67">
        <f t="shared" si="52"/>
        <v>209030100</v>
      </c>
      <c r="AS876" s="67"/>
      <c r="AT876" s="67"/>
      <c r="AU876" s="67"/>
      <c r="AV876" s="2" t="s">
        <v>270</v>
      </c>
      <c r="AW876" s="1" t="s">
        <v>1008</v>
      </c>
      <c r="AX876" s="7">
        <v>209030100</v>
      </c>
      <c r="AY876" s="2" t="s">
        <v>1119</v>
      </c>
    </row>
    <row r="877" spans="44:51">
      <c r="AR877" s="67">
        <f t="shared" si="52"/>
        <v>209030200</v>
      </c>
      <c r="AS877" s="67"/>
      <c r="AT877" s="67"/>
      <c r="AU877" s="67"/>
      <c r="AV877" s="2" t="s">
        <v>270</v>
      </c>
      <c r="AW877" s="1" t="s">
        <v>1009</v>
      </c>
      <c r="AX877" s="7">
        <v>209030200</v>
      </c>
      <c r="AY877" s="2" t="s">
        <v>1119</v>
      </c>
    </row>
    <row r="878" spans="44:51">
      <c r="AR878" s="67">
        <f t="shared" si="52"/>
        <v>209030300</v>
      </c>
      <c r="AS878" s="67"/>
      <c r="AT878" s="67"/>
      <c r="AU878" s="67"/>
      <c r="AV878" s="2" t="s">
        <v>270</v>
      </c>
      <c r="AW878" s="1" t="s">
        <v>1010</v>
      </c>
      <c r="AX878" s="7">
        <v>209030300</v>
      </c>
      <c r="AY878" s="2" t="s">
        <v>1119</v>
      </c>
    </row>
    <row r="879" spans="44:51">
      <c r="AR879" s="67">
        <f t="shared" si="52"/>
        <v>209030301</v>
      </c>
      <c r="AS879" s="67"/>
      <c r="AT879" s="67"/>
      <c r="AU879" s="67"/>
      <c r="AV879" s="2" t="s">
        <v>270</v>
      </c>
      <c r="AW879" s="1" t="s">
        <v>1011</v>
      </c>
      <c r="AX879" s="7">
        <v>209030301</v>
      </c>
      <c r="AY879" s="2" t="s">
        <v>1119</v>
      </c>
    </row>
    <row r="880" spans="44:51">
      <c r="AR880" s="67">
        <f t="shared" si="52"/>
        <v>209030302</v>
      </c>
      <c r="AS880" s="67"/>
      <c r="AT880" s="67"/>
      <c r="AU880" s="67"/>
      <c r="AV880" s="2" t="s">
        <v>270</v>
      </c>
      <c r="AW880" s="1" t="s">
        <v>1012</v>
      </c>
      <c r="AX880" s="7">
        <v>209030302</v>
      </c>
      <c r="AY880" s="2" t="s">
        <v>1119</v>
      </c>
    </row>
    <row r="881" spans="44:51">
      <c r="AR881" s="67">
        <f t="shared" si="52"/>
        <v>209030303</v>
      </c>
      <c r="AS881" s="67"/>
      <c r="AT881" s="67"/>
      <c r="AU881" s="67"/>
      <c r="AV881" s="2" t="s">
        <v>270</v>
      </c>
      <c r="AW881" s="1" t="s">
        <v>1013</v>
      </c>
      <c r="AX881" s="7">
        <v>209030303</v>
      </c>
      <c r="AY881" s="2" t="s">
        <v>1119</v>
      </c>
    </row>
    <row r="882" spans="44:51">
      <c r="AR882" s="67">
        <f t="shared" si="52"/>
        <v>209030400</v>
      </c>
      <c r="AS882" s="67"/>
      <c r="AT882" s="67"/>
      <c r="AU882" s="67"/>
      <c r="AV882" s="2" t="s">
        <v>270</v>
      </c>
      <c r="AW882" s="1" t="s">
        <v>1014</v>
      </c>
      <c r="AX882" s="7">
        <v>209030400</v>
      </c>
      <c r="AY882" s="2" t="s">
        <v>1119</v>
      </c>
    </row>
    <row r="883" spans="44:51">
      <c r="AR883" s="67">
        <f t="shared" si="52"/>
        <v>209030401</v>
      </c>
      <c r="AS883" s="67"/>
      <c r="AT883" s="67"/>
      <c r="AU883" s="67"/>
      <c r="AV883" s="2" t="s">
        <v>270</v>
      </c>
      <c r="AW883" s="1" t="s">
        <v>1015</v>
      </c>
      <c r="AX883" s="7">
        <v>209030401</v>
      </c>
      <c r="AY883" s="2" t="s">
        <v>1119</v>
      </c>
    </row>
    <row r="884" spans="44:51">
      <c r="AR884" s="67">
        <f t="shared" si="52"/>
        <v>209030500</v>
      </c>
      <c r="AS884" s="67"/>
      <c r="AT884" s="67"/>
      <c r="AU884" s="67"/>
      <c r="AV884" s="2" t="s">
        <v>270</v>
      </c>
      <c r="AW884" s="1" t="s">
        <v>1016</v>
      </c>
      <c r="AX884" s="7">
        <v>209030500</v>
      </c>
      <c r="AY884" s="2" t="s">
        <v>1119</v>
      </c>
    </row>
    <row r="885" spans="44:51">
      <c r="AR885" s="67">
        <f t="shared" si="52"/>
        <v>209040000</v>
      </c>
      <c r="AS885" s="67"/>
      <c r="AT885" s="67"/>
      <c r="AU885" s="67"/>
      <c r="AV885" s="2" t="s">
        <v>270</v>
      </c>
      <c r="AW885" s="1" t="s">
        <v>1017</v>
      </c>
      <c r="AX885" s="7">
        <v>209040000</v>
      </c>
      <c r="AY885" s="2" t="s">
        <v>1119</v>
      </c>
    </row>
    <row r="886" spans="44:51">
      <c r="AR886" s="67">
        <f t="shared" si="52"/>
        <v>209040100</v>
      </c>
      <c r="AS886" s="67"/>
      <c r="AT886" s="67"/>
      <c r="AU886" s="67"/>
      <c r="AV886" s="2" t="s">
        <v>270</v>
      </c>
      <c r="AW886" s="1" t="s">
        <v>1018</v>
      </c>
      <c r="AX886" s="7">
        <v>209040100</v>
      </c>
      <c r="AY886" s="2" t="s">
        <v>1119</v>
      </c>
    </row>
    <row r="887" spans="44:51">
      <c r="AR887" s="67">
        <f t="shared" si="52"/>
        <v>209040200</v>
      </c>
      <c r="AS887" s="67"/>
      <c r="AT887" s="67"/>
      <c r="AU887" s="67"/>
      <c r="AV887" s="2" t="s">
        <v>270</v>
      </c>
      <c r="AW887" s="1" t="s">
        <v>1019</v>
      </c>
      <c r="AX887" s="7">
        <v>209040200</v>
      </c>
      <c r="AY887" s="2" t="s">
        <v>1119</v>
      </c>
    </row>
    <row r="888" spans="44:51">
      <c r="AR888" s="67">
        <f t="shared" si="52"/>
        <v>209040300</v>
      </c>
      <c r="AS888" s="67"/>
      <c r="AT888" s="67"/>
      <c r="AU888" s="67"/>
      <c r="AV888" s="2" t="s">
        <v>270</v>
      </c>
      <c r="AW888" s="1" t="s">
        <v>1020</v>
      </c>
      <c r="AX888" s="7">
        <v>209040300</v>
      </c>
      <c r="AY888" s="2" t="s">
        <v>1119</v>
      </c>
    </row>
    <row r="889" spans="44:51">
      <c r="AR889" s="67">
        <f t="shared" si="52"/>
        <v>209040301</v>
      </c>
      <c r="AS889" s="67"/>
      <c r="AT889" s="67"/>
      <c r="AU889" s="67"/>
      <c r="AV889" s="2" t="s">
        <v>270</v>
      </c>
      <c r="AW889" s="1" t="s">
        <v>1021</v>
      </c>
      <c r="AX889" s="7">
        <v>209040301</v>
      </c>
      <c r="AY889" s="2" t="s">
        <v>1119</v>
      </c>
    </row>
    <row r="890" spans="44:51">
      <c r="AR890" s="67">
        <f t="shared" si="52"/>
        <v>209040302</v>
      </c>
      <c r="AS890" s="67"/>
      <c r="AT890" s="67"/>
      <c r="AU890" s="67"/>
      <c r="AV890" s="2" t="s">
        <v>270</v>
      </c>
      <c r="AW890" s="1" t="s">
        <v>1022</v>
      </c>
      <c r="AX890" s="7">
        <v>209040302</v>
      </c>
      <c r="AY890" s="2" t="s">
        <v>1119</v>
      </c>
    </row>
    <row r="891" spans="44:51">
      <c r="AR891" s="67">
        <f t="shared" si="52"/>
        <v>209040400</v>
      </c>
      <c r="AS891" s="67"/>
      <c r="AT891" s="67"/>
      <c r="AU891" s="67"/>
      <c r="AV891" s="2" t="s">
        <v>270</v>
      </c>
      <c r="AW891" s="1" t="s">
        <v>243</v>
      </c>
      <c r="AX891" s="7">
        <v>209040400</v>
      </c>
      <c r="AY891" s="2" t="s">
        <v>1119</v>
      </c>
    </row>
    <row r="892" spans="44:51">
      <c r="AR892" s="67">
        <f t="shared" si="52"/>
        <v>209040500</v>
      </c>
      <c r="AS892" s="67"/>
      <c r="AT892" s="67"/>
      <c r="AU892" s="67"/>
      <c r="AV892" s="2" t="s">
        <v>270</v>
      </c>
      <c r="AW892" s="1" t="s">
        <v>244</v>
      </c>
      <c r="AX892" s="7">
        <v>209040500</v>
      </c>
      <c r="AY892" s="2" t="s">
        <v>1119</v>
      </c>
    </row>
    <row r="893" spans="44:51">
      <c r="AR893" s="67">
        <f t="shared" si="52"/>
        <v>209040600</v>
      </c>
      <c r="AS893" s="67"/>
      <c r="AT893" s="67"/>
      <c r="AU893" s="67"/>
      <c r="AV893" s="2" t="s">
        <v>270</v>
      </c>
      <c r="AW893" s="1" t="s">
        <v>245</v>
      </c>
      <c r="AX893" s="7">
        <v>209040600</v>
      </c>
      <c r="AY893" s="2" t="s">
        <v>1119</v>
      </c>
    </row>
    <row r="894" spans="44:51">
      <c r="AR894" s="67">
        <f t="shared" si="52"/>
        <v>209050000</v>
      </c>
      <c r="AS894" s="67"/>
      <c r="AT894" s="67"/>
      <c r="AU894" s="67"/>
      <c r="AV894" s="2" t="s">
        <v>270</v>
      </c>
      <c r="AW894" s="1" t="s">
        <v>344</v>
      </c>
      <c r="AX894" s="7">
        <v>209050000</v>
      </c>
      <c r="AY894" s="2" t="s">
        <v>1119</v>
      </c>
    </row>
    <row r="895" spans="44:51">
      <c r="AR895" s="67">
        <f t="shared" si="52"/>
        <v>209050100</v>
      </c>
      <c r="AS895" s="67"/>
      <c r="AT895" s="67"/>
      <c r="AU895" s="67"/>
      <c r="AV895" s="2" t="s">
        <v>270</v>
      </c>
      <c r="AW895" s="1" t="s">
        <v>1023</v>
      </c>
      <c r="AX895" s="7">
        <v>209050100</v>
      </c>
      <c r="AY895" s="2" t="s">
        <v>1119</v>
      </c>
    </row>
    <row r="896" spans="44:51">
      <c r="AR896" s="67">
        <f t="shared" si="52"/>
        <v>209050200</v>
      </c>
      <c r="AS896" s="67"/>
      <c r="AT896" s="67"/>
      <c r="AU896" s="67"/>
      <c r="AV896" s="2" t="s">
        <v>270</v>
      </c>
      <c r="AW896" s="1" t="s">
        <v>1024</v>
      </c>
      <c r="AX896" s="7">
        <v>209050200</v>
      </c>
      <c r="AY896" s="2" t="s">
        <v>1119</v>
      </c>
    </row>
    <row r="897" spans="44:51">
      <c r="AR897" s="67">
        <f t="shared" si="52"/>
        <v>210010000</v>
      </c>
      <c r="AS897" s="67"/>
      <c r="AT897" s="67"/>
      <c r="AU897" s="67"/>
      <c r="AV897" s="2" t="s">
        <v>270</v>
      </c>
      <c r="AW897" s="1" t="s">
        <v>1025</v>
      </c>
      <c r="AX897" s="7">
        <v>210010000</v>
      </c>
      <c r="AY897" s="2" t="s">
        <v>1121</v>
      </c>
    </row>
    <row r="898" spans="44:51">
      <c r="AR898" s="67">
        <f t="shared" si="52"/>
        <v>210010100</v>
      </c>
      <c r="AS898" s="67"/>
      <c r="AT898" s="67"/>
      <c r="AU898" s="67"/>
      <c r="AV898" s="2" t="s">
        <v>270</v>
      </c>
      <c r="AW898" s="1" t="s">
        <v>246</v>
      </c>
      <c r="AX898" s="7">
        <v>210010100</v>
      </c>
      <c r="AY898" s="2" t="s">
        <v>1121</v>
      </c>
    </row>
    <row r="899" spans="44:51">
      <c r="AR899" s="67">
        <f t="shared" si="52"/>
        <v>210010101</v>
      </c>
      <c r="AS899" s="67"/>
      <c r="AT899" s="67"/>
      <c r="AU899" s="67"/>
      <c r="AV899" s="2" t="s">
        <v>270</v>
      </c>
      <c r="AW899" s="1" t="s">
        <v>1026</v>
      </c>
      <c r="AX899" s="7">
        <v>210010101</v>
      </c>
      <c r="AY899" s="2" t="s">
        <v>1121</v>
      </c>
    </row>
    <row r="900" spans="44:51">
      <c r="AR900" s="67">
        <f t="shared" si="52"/>
        <v>210010102</v>
      </c>
      <c r="AS900" s="67"/>
      <c r="AT900" s="67"/>
      <c r="AU900" s="67"/>
      <c r="AV900" s="2" t="s">
        <v>270</v>
      </c>
      <c r="AW900" s="1" t="s">
        <v>1027</v>
      </c>
      <c r="AX900" s="7">
        <v>210010102</v>
      </c>
      <c r="AY900" s="2" t="s">
        <v>1121</v>
      </c>
    </row>
    <row r="901" spans="44:51">
      <c r="AR901" s="67">
        <f t="shared" si="52"/>
        <v>210010103</v>
      </c>
      <c r="AS901" s="67"/>
      <c r="AT901" s="67"/>
      <c r="AU901" s="67"/>
      <c r="AV901" s="2" t="s">
        <v>270</v>
      </c>
      <c r="AW901" s="1" t="s">
        <v>1028</v>
      </c>
      <c r="AX901" s="7">
        <v>210010103</v>
      </c>
      <c r="AY901" s="2" t="s">
        <v>1121</v>
      </c>
    </row>
    <row r="902" spans="44:51">
      <c r="AR902" s="67">
        <f t="shared" si="52"/>
        <v>210010200</v>
      </c>
      <c r="AS902" s="67"/>
      <c r="AT902" s="67"/>
      <c r="AU902" s="67"/>
      <c r="AV902" s="2" t="s">
        <v>270</v>
      </c>
      <c r="AW902" s="1" t="s">
        <v>1029</v>
      </c>
      <c r="AX902" s="7">
        <v>210010200</v>
      </c>
      <c r="AY902" s="2" t="s">
        <v>1121</v>
      </c>
    </row>
    <row r="903" spans="44:51">
      <c r="AR903" s="67">
        <f t="shared" ref="AR903:AR966" si="53">$AX903</f>
        <v>210010300</v>
      </c>
      <c r="AS903" s="67"/>
      <c r="AT903" s="67"/>
      <c r="AU903" s="67"/>
      <c r="AV903" s="2" t="s">
        <v>270</v>
      </c>
      <c r="AW903" s="1" t="s">
        <v>1030</v>
      </c>
      <c r="AX903" s="7">
        <v>210010300</v>
      </c>
      <c r="AY903" s="2" t="s">
        <v>1121</v>
      </c>
    </row>
    <row r="904" spans="44:51">
      <c r="AR904" s="67">
        <f t="shared" si="53"/>
        <v>210010301</v>
      </c>
      <c r="AS904" s="67"/>
      <c r="AT904" s="67"/>
      <c r="AU904" s="67"/>
      <c r="AV904" s="2" t="s">
        <v>270</v>
      </c>
      <c r="AW904" s="1" t="s">
        <v>1031</v>
      </c>
      <c r="AX904" s="7">
        <v>210010301</v>
      </c>
      <c r="AY904" s="2" t="s">
        <v>1121</v>
      </c>
    </row>
    <row r="905" spans="44:51">
      <c r="AR905" s="67">
        <f t="shared" si="53"/>
        <v>210010302</v>
      </c>
      <c r="AS905" s="67"/>
      <c r="AT905" s="67"/>
      <c r="AU905" s="67"/>
      <c r="AV905" s="2" t="s">
        <v>270</v>
      </c>
      <c r="AW905" s="1" t="s">
        <v>1032</v>
      </c>
      <c r="AX905" s="7">
        <v>210010302</v>
      </c>
      <c r="AY905" s="2" t="s">
        <v>1121</v>
      </c>
    </row>
    <row r="906" spans="44:51">
      <c r="AR906" s="67">
        <f t="shared" si="53"/>
        <v>210010303</v>
      </c>
      <c r="AS906" s="67"/>
      <c r="AT906" s="67"/>
      <c r="AU906" s="67"/>
      <c r="AV906" s="2" t="s">
        <v>270</v>
      </c>
      <c r="AW906" s="1" t="s">
        <v>1239</v>
      </c>
      <c r="AX906" s="7">
        <v>210010303</v>
      </c>
      <c r="AY906" s="2" t="s">
        <v>1121</v>
      </c>
    </row>
    <row r="907" spans="44:51">
      <c r="AR907" s="67">
        <f t="shared" si="53"/>
        <v>210010304</v>
      </c>
      <c r="AS907" s="67"/>
      <c r="AT907" s="67"/>
      <c r="AU907" s="67"/>
      <c r="AV907" s="2" t="s">
        <v>270</v>
      </c>
      <c r="AW907" s="1" t="s">
        <v>1033</v>
      </c>
      <c r="AX907" s="7">
        <v>210010304</v>
      </c>
      <c r="AY907" s="2" t="s">
        <v>1121</v>
      </c>
    </row>
    <row r="908" spans="44:51">
      <c r="AR908" s="67">
        <f t="shared" si="53"/>
        <v>210010305</v>
      </c>
      <c r="AS908" s="67"/>
      <c r="AT908" s="67"/>
      <c r="AU908" s="67"/>
      <c r="AV908" s="2" t="s">
        <v>270</v>
      </c>
      <c r="AW908" s="1" t="s">
        <v>1034</v>
      </c>
      <c r="AX908" s="7">
        <v>210010305</v>
      </c>
      <c r="AY908" s="2" t="s">
        <v>1121</v>
      </c>
    </row>
    <row r="909" spans="44:51">
      <c r="AR909" s="67">
        <f t="shared" si="53"/>
        <v>210010400</v>
      </c>
      <c r="AS909" s="67"/>
      <c r="AT909" s="67"/>
      <c r="AU909" s="67"/>
      <c r="AV909" s="2" t="s">
        <v>270</v>
      </c>
      <c r="AW909" s="1" t="s">
        <v>247</v>
      </c>
      <c r="AX909" s="7">
        <v>210010400</v>
      </c>
      <c r="AY909" s="2" t="s">
        <v>1121</v>
      </c>
    </row>
    <row r="910" spans="44:51">
      <c r="AR910" s="67">
        <f t="shared" si="53"/>
        <v>210010401</v>
      </c>
      <c r="AS910" s="67"/>
      <c r="AT910" s="67"/>
      <c r="AU910" s="67"/>
      <c r="AV910" s="2" t="s">
        <v>270</v>
      </c>
      <c r="AW910" s="1" t="s">
        <v>1035</v>
      </c>
      <c r="AX910" s="7">
        <v>210010401</v>
      </c>
      <c r="AY910" s="2" t="s">
        <v>1121</v>
      </c>
    </row>
    <row r="911" spans="44:51">
      <c r="AR911" s="67">
        <f t="shared" si="53"/>
        <v>210010402</v>
      </c>
      <c r="AS911" s="67"/>
      <c r="AT911" s="67"/>
      <c r="AU911" s="67"/>
      <c r="AV911" s="2" t="s">
        <v>270</v>
      </c>
      <c r="AW911" s="1" t="s">
        <v>1036</v>
      </c>
      <c r="AX911" s="7">
        <v>210010402</v>
      </c>
      <c r="AY911" s="2" t="s">
        <v>1121</v>
      </c>
    </row>
    <row r="912" spans="44:51">
      <c r="AR912" s="67">
        <f t="shared" si="53"/>
        <v>210010403</v>
      </c>
      <c r="AS912" s="67"/>
      <c r="AT912" s="67"/>
      <c r="AU912" s="67"/>
      <c r="AV912" s="2" t="s">
        <v>270</v>
      </c>
      <c r="AW912" s="1" t="s">
        <v>1037</v>
      </c>
      <c r="AX912" s="7">
        <v>210010403</v>
      </c>
      <c r="AY912" s="2" t="s">
        <v>1121</v>
      </c>
    </row>
    <row r="913" spans="44:51">
      <c r="AR913" s="67">
        <f t="shared" si="53"/>
        <v>210010404</v>
      </c>
      <c r="AS913" s="67"/>
      <c r="AT913" s="67"/>
      <c r="AU913" s="67"/>
      <c r="AV913" s="2" t="s">
        <v>270</v>
      </c>
      <c r="AW913" s="1" t="s">
        <v>1038</v>
      </c>
      <c r="AX913" s="7">
        <v>210010404</v>
      </c>
      <c r="AY913" s="2" t="s">
        <v>1121</v>
      </c>
    </row>
    <row r="914" spans="44:51">
      <c r="AR914" s="67">
        <f t="shared" si="53"/>
        <v>210010405</v>
      </c>
      <c r="AS914" s="67"/>
      <c r="AT914" s="67"/>
      <c r="AU914" s="67"/>
      <c r="AV914" s="2" t="s">
        <v>270</v>
      </c>
      <c r="AW914" s="1" t="s">
        <v>1039</v>
      </c>
      <c r="AX914" s="7">
        <v>210010405</v>
      </c>
      <c r="AY914" s="2" t="s">
        <v>1121</v>
      </c>
    </row>
    <row r="915" spans="44:51">
      <c r="AR915" s="67">
        <f t="shared" si="53"/>
        <v>210020000</v>
      </c>
      <c r="AS915" s="67"/>
      <c r="AT915" s="67"/>
      <c r="AU915" s="67"/>
      <c r="AV915" s="2" t="s">
        <v>270</v>
      </c>
      <c r="AW915" s="1" t="s">
        <v>345</v>
      </c>
      <c r="AX915" s="7">
        <v>210020000</v>
      </c>
      <c r="AY915" s="2" t="s">
        <v>1121</v>
      </c>
    </row>
    <row r="916" spans="44:51">
      <c r="AR916" s="67">
        <f t="shared" si="53"/>
        <v>210020100</v>
      </c>
      <c r="AS916" s="67"/>
      <c r="AT916" s="67"/>
      <c r="AU916" s="67"/>
      <c r="AV916" s="2" t="s">
        <v>270</v>
      </c>
      <c r="AW916" s="1" t="s">
        <v>1040</v>
      </c>
      <c r="AX916" s="7">
        <v>210020100</v>
      </c>
      <c r="AY916" s="2" t="s">
        <v>1121</v>
      </c>
    </row>
    <row r="917" spans="44:51">
      <c r="AR917" s="67">
        <f t="shared" si="53"/>
        <v>210020200</v>
      </c>
      <c r="AS917" s="67"/>
      <c r="AT917" s="67"/>
      <c r="AU917" s="67"/>
      <c r="AV917" s="2" t="s">
        <v>270</v>
      </c>
      <c r="AW917" s="1" t="s">
        <v>1041</v>
      </c>
      <c r="AX917" s="7">
        <v>210020200</v>
      </c>
      <c r="AY917" s="2" t="s">
        <v>1121</v>
      </c>
    </row>
    <row r="918" spans="44:51">
      <c r="AR918" s="67">
        <f t="shared" si="53"/>
        <v>210020300</v>
      </c>
      <c r="AS918" s="67"/>
      <c r="AT918" s="67"/>
      <c r="AU918" s="67"/>
      <c r="AV918" s="2" t="s">
        <v>270</v>
      </c>
      <c r="AW918" s="1" t="s">
        <v>248</v>
      </c>
      <c r="AX918" s="7">
        <v>210020300</v>
      </c>
      <c r="AY918" s="2" t="s">
        <v>1121</v>
      </c>
    </row>
    <row r="919" spans="44:51">
      <c r="AR919" s="67">
        <f t="shared" si="53"/>
        <v>210020301</v>
      </c>
      <c r="AS919" s="67"/>
      <c r="AT919" s="67"/>
      <c r="AU919" s="67"/>
      <c r="AV919" s="2" t="s">
        <v>270</v>
      </c>
      <c r="AW919" s="1" t="s">
        <v>1042</v>
      </c>
      <c r="AX919" s="7">
        <v>210020301</v>
      </c>
      <c r="AY919" s="2" t="s">
        <v>1121</v>
      </c>
    </row>
    <row r="920" spans="44:51">
      <c r="AR920" s="67">
        <f t="shared" si="53"/>
        <v>210020400</v>
      </c>
      <c r="AS920" s="67"/>
      <c r="AT920" s="67"/>
      <c r="AU920" s="67"/>
      <c r="AV920" s="2" t="s">
        <v>270</v>
      </c>
      <c r="AW920" s="1" t="s">
        <v>1043</v>
      </c>
      <c r="AX920" s="7">
        <v>210020400</v>
      </c>
      <c r="AY920" s="2" t="s">
        <v>1121</v>
      </c>
    </row>
    <row r="921" spans="44:51">
      <c r="AR921" s="67">
        <f t="shared" si="53"/>
        <v>210020500</v>
      </c>
      <c r="AS921" s="67"/>
      <c r="AT921" s="67"/>
      <c r="AU921" s="67"/>
      <c r="AV921" s="2" t="s">
        <v>270</v>
      </c>
      <c r="AW921" s="1" t="s">
        <v>1044</v>
      </c>
      <c r="AX921" s="7">
        <v>210020500</v>
      </c>
      <c r="AY921" s="2" t="s">
        <v>1121</v>
      </c>
    </row>
    <row r="922" spans="44:51">
      <c r="AR922" s="67">
        <f t="shared" si="53"/>
        <v>210030000</v>
      </c>
      <c r="AS922" s="67"/>
      <c r="AT922" s="67"/>
      <c r="AU922" s="67"/>
      <c r="AV922" s="2" t="s">
        <v>270</v>
      </c>
      <c r="AW922" s="1" t="s">
        <v>346</v>
      </c>
      <c r="AX922" s="7">
        <v>210030000</v>
      </c>
      <c r="AY922" s="2" t="s">
        <v>1121</v>
      </c>
    </row>
    <row r="923" spans="44:51">
      <c r="AR923" s="67">
        <f t="shared" si="53"/>
        <v>210030100</v>
      </c>
      <c r="AS923" s="67"/>
      <c r="AT923" s="67"/>
      <c r="AU923" s="67"/>
      <c r="AV923" s="2" t="s">
        <v>270</v>
      </c>
      <c r="AW923" s="1" t="s">
        <v>249</v>
      </c>
      <c r="AX923" s="7">
        <v>210030100</v>
      </c>
      <c r="AY923" s="2" t="s">
        <v>1121</v>
      </c>
    </row>
    <row r="924" spans="44:51">
      <c r="AR924" s="67">
        <f t="shared" si="53"/>
        <v>210030200</v>
      </c>
      <c r="AS924" s="67"/>
      <c r="AT924" s="67"/>
      <c r="AU924" s="67"/>
      <c r="AV924" s="2" t="s">
        <v>270</v>
      </c>
      <c r="AW924" s="1" t="s">
        <v>1045</v>
      </c>
      <c r="AX924" s="7">
        <v>210030200</v>
      </c>
      <c r="AY924" s="2" t="s">
        <v>1121</v>
      </c>
    </row>
    <row r="925" spans="44:51">
      <c r="AR925" s="67">
        <f t="shared" si="53"/>
        <v>210030300</v>
      </c>
      <c r="AS925" s="67"/>
      <c r="AT925" s="67"/>
      <c r="AU925" s="67"/>
      <c r="AV925" s="2" t="s">
        <v>270</v>
      </c>
      <c r="AW925" s="1" t="s">
        <v>1046</v>
      </c>
      <c r="AX925" s="7">
        <v>210030300</v>
      </c>
      <c r="AY925" s="2" t="s">
        <v>1121</v>
      </c>
    </row>
    <row r="926" spans="44:51">
      <c r="AR926" s="67">
        <f t="shared" si="53"/>
        <v>210030400</v>
      </c>
      <c r="AS926" s="67"/>
      <c r="AT926" s="67"/>
      <c r="AU926" s="67"/>
      <c r="AV926" s="2" t="s">
        <v>270</v>
      </c>
      <c r="AW926" s="1" t="s">
        <v>1047</v>
      </c>
      <c r="AX926" s="7">
        <v>210030400</v>
      </c>
      <c r="AY926" s="2" t="s">
        <v>1121</v>
      </c>
    </row>
    <row r="927" spans="44:51">
      <c r="AR927" s="67">
        <f t="shared" si="53"/>
        <v>210040000</v>
      </c>
      <c r="AS927" s="67"/>
      <c r="AT927" s="67"/>
      <c r="AU927" s="67"/>
      <c r="AV927" s="2" t="s">
        <v>270</v>
      </c>
      <c r="AW927" s="1" t="s">
        <v>347</v>
      </c>
      <c r="AX927" s="7">
        <v>210040000</v>
      </c>
      <c r="AY927" s="2" t="s">
        <v>1121</v>
      </c>
    </row>
    <row r="928" spans="44:51">
      <c r="AR928" s="67">
        <f t="shared" si="53"/>
        <v>210040100</v>
      </c>
      <c r="AS928" s="67"/>
      <c r="AT928" s="67"/>
      <c r="AU928" s="67"/>
      <c r="AV928" s="2" t="s">
        <v>270</v>
      </c>
      <c r="AW928" s="1" t="s">
        <v>250</v>
      </c>
      <c r="AX928" s="7">
        <v>210040100</v>
      </c>
      <c r="AY928" s="2" t="s">
        <v>1121</v>
      </c>
    </row>
    <row r="929" spans="44:51">
      <c r="AR929" s="67">
        <f t="shared" si="53"/>
        <v>210040101</v>
      </c>
      <c r="AS929" s="67"/>
      <c r="AT929" s="67"/>
      <c r="AU929" s="67"/>
      <c r="AV929" s="2" t="s">
        <v>270</v>
      </c>
      <c r="AW929" s="1" t="s">
        <v>1048</v>
      </c>
      <c r="AX929" s="7">
        <v>210040101</v>
      </c>
      <c r="AY929" s="2" t="s">
        <v>1121</v>
      </c>
    </row>
    <row r="930" spans="44:51">
      <c r="AR930" s="67">
        <f t="shared" si="53"/>
        <v>210040102</v>
      </c>
      <c r="AS930" s="67"/>
      <c r="AT930" s="67"/>
      <c r="AU930" s="67"/>
      <c r="AV930" s="2" t="s">
        <v>270</v>
      </c>
      <c r="AW930" s="1" t="s">
        <v>1049</v>
      </c>
      <c r="AX930" s="7">
        <v>210040102</v>
      </c>
      <c r="AY930" s="2" t="s">
        <v>1121</v>
      </c>
    </row>
    <row r="931" spans="44:51">
      <c r="AR931" s="67">
        <f t="shared" si="53"/>
        <v>210040103</v>
      </c>
      <c r="AS931" s="67"/>
      <c r="AT931" s="67"/>
      <c r="AU931" s="67"/>
      <c r="AV931" s="2" t="s">
        <v>270</v>
      </c>
      <c r="AW931" s="1" t="s">
        <v>1050</v>
      </c>
      <c r="AX931" s="7">
        <v>210040103</v>
      </c>
      <c r="AY931" s="2" t="s">
        <v>1121</v>
      </c>
    </row>
    <row r="932" spans="44:51">
      <c r="AR932" s="67">
        <f t="shared" si="53"/>
        <v>210040104</v>
      </c>
      <c r="AS932" s="67"/>
      <c r="AT932" s="67"/>
      <c r="AU932" s="67"/>
      <c r="AV932" s="2" t="s">
        <v>270</v>
      </c>
      <c r="AW932" s="1" t="s">
        <v>1051</v>
      </c>
      <c r="AX932" s="7">
        <v>210040104</v>
      </c>
      <c r="AY932" s="2" t="s">
        <v>1121</v>
      </c>
    </row>
    <row r="933" spans="44:51">
      <c r="AR933" s="67">
        <f t="shared" si="53"/>
        <v>210040200</v>
      </c>
      <c r="AS933" s="67"/>
      <c r="AT933" s="67"/>
      <c r="AU933" s="67"/>
      <c r="AV933" s="2" t="s">
        <v>270</v>
      </c>
      <c r="AW933" s="1" t="s">
        <v>251</v>
      </c>
      <c r="AX933" s="7">
        <v>210040200</v>
      </c>
      <c r="AY933" s="2" t="s">
        <v>1121</v>
      </c>
    </row>
    <row r="934" spans="44:51">
      <c r="AR934" s="67">
        <f t="shared" si="53"/>
        <v>210040201</v>
      </c>
      <c r="AS934" s="67"/>
      <c r="AT934" s="67"/>
      <c r="AU934" s="67"/>
      <c r="AV934" s="2" t="s">
        <v>270</v>
      </c>
      <c r="AW934" s="1" t="s">
        <v>1052</v>
      </c>
      <c r="AX934" s="7">
        <v>210040201</v>
      </c>
      <c r="AY934" s="2" t="s">
        <v>1121</v>
      </c>
    </row>
    <row r="935" spans="44:51">
      <c r="AR935" s="67">
        <f t="shared" si="53"/>
        <v>210040202</v>
      </c>
      <c r="AS935" s="67"/>
      <c r="AT935" s="67"/>
      <c r="AU935" s="67"/>
      <c r="AV935" s="2" t="s">
        <v>270</v>
      </c>
      <c r="AW935" s="1" t="s">
        <v>1494</v>
      </c>
      <c r="AX935" s="7">
        <v>210040202</v>
      </c>
      <c r="AY935" s="2" t="s">
        <v>1121</v>
      </c>
    </row>
    <row r="936" spans="44:51">
      <c r="AR936" s="67">
        <f t="shared" si="53"/>
        <v>210050000</v>
      </c>
      <c r="AS936" s="67"/>
      <c r="AT936" s="67"/>
      <c r="AU936" s="67"/>
      <c r="AV936" s="2" t="s">
        <v>270</v>
      </c>
      <c r="AW936" s="1" t="s">
        <v>252</v>
      </c>
      <c r="AX936" s="7">
        <v>210050000</v>
      </c>
      <c r="AY936" s="2" t="s">
        <v>1119</v>
      </c>
    </row>
    <row r="937" spans="44:51">
      <c r="AR937" s="67">
        <f t="shared" si="53"/>
        <v>211010000</v>
      </c>
      <c r="AS937" s="67"/>
      <c r="AT937" s="67"/>
      <c r="AU937" s="67"/>
      <c r="AV937" s="2" t="s">
        <v>270</v>
      </c>
      <c r="AW937" s="1" t="s">
        <v>348</v>
      </c>
      <c r="AX937" s="7">
        <v>211010000</v>
      </c>
      <c r="AY937" s="2" t="s">
        <v>1124</v>
      </c>
    </row>
    <row r="938" spans="44:51">
      <c r="AR938" s="67">
        <f t="shared" si="53"/>
        <v>211010100</v>
      </c>
      <c r="AS938" s="67"/>
      <c r="AT938" s="67"/>
      <c r="AU938" s="67"/>
      <c r="AV938" s="2" t="s">
        <v>270</v>
      </c>
      <c r="AW938" s="1" t="s">
        <v>1053</v>
      </c>
      <c r="AX938" s="7">
        <v>211010100</v>
      </c>
      <c r="AY938" s="2" t="s">
        <v>1124</v>
      </c>
    </row>
    <row r="939" spans="44:51">
      <c r="AR939" s="67">
        <f t="shared" si="53"/>
        <v>211010101</v>
      </c>
      <c r="AS939" s="67"/>
      <c r="AT939" s="67"/>
      <c r="AU939" s="67"/>
      <c r="AV939" s="2" t="s">
        <v>270</v>
      </c>
      <c r="AW939" s="1" t="s">
        <v>1054</v>
      </c>
      <c r="AX939" s="7">
        <v>211010101</v>
      </c>
      <c r="AY939" s="2" t="s">
        <v>1124</v>
      </c>
    </row>
    <row r="940" spans="44:51">
      <c r="AR940" s="67">
        <f t="shared" si="53"/>
        <v>211010200</v>
      </c>
      <c r="AS940" s="67"/>
      <c r="AT940" s="67"/>
      <c r="AU940" s="67"/>
      <c r="AV940" s="2" t="s">
        <v>270</v>
      </c>
      <c r="AW940" s="1" t="s">
        <v>1055</v>
      </c>
      <c r="AX940" s="7">
        <v>211010200</v>
      </c>
      <c r="AY940" s="2" t="s">
        <v>1124</v>
      </c>
    </row>
    <row r="941" spans="44:51">
      <c r="AR941" s="67">
        <f t="shared" si="53"/>
        <v>211010300</v>
      </c>
      <c r="AS941" s="67"/>
      <c r="AT941" s="67"/>
      <c r="AU941" s="67"/>
      <c r="AV941" s="2" t="s">
        <v>270</v>
      </c>
      <c r="AW941" s="1" t="s">
        <v>1003</v>
      </c>
      <c r="AX941" s="7">
        <v>211010300</v>
      </c>
      <c r="AY941" s="2" t="s">
        <v>1124</v>
      </c>
    </row>
    <row r="942" spans="44:51">
      <c r="AR942" s="67">
        <f t="shared" si="53"/>
        <v>211010400</v>
      </c>
      <c r="AS942" s="67"/>
      <c r="AT942" s="67"/>
      <c r="AU942" s="67"/>
      <c r="AV942" s="2" t="s">
        <v>270</v>
      </c>
      <c r="AW942" s="1" t="s">
        <v>1056</v>
      </c>
      <c r="AX942" s="7">
        <v>211010400</v>
      </c>
      <c r="AY942" s="2" t="s">
        <v>1124</v>
      </c>
    </row>
    <row r="943" spans="44:51">
      <c r="AR943" s="67">
        <f t="shared" si="53"/>
        <v>211010500</v>
      </c>
      <c r="AS943" s="67"/>
      <c r="AT943" s="67"/>
      <c r="AU943" s="67"/>
      <c r="AV943" s="2" t="s">
        <v>270</v>
      </c>
      <c r="AW943" s="1" t="s">
        <v>1057</v>
      </c>
      <c r="AX943" s="7">
        <v>211010500</v>
      </c>
      <c r="AY943" s="2" t="s">
        <v>1124</v>
      </c>
    </row>
    <row r="944" spans="44:51">
      <c r="AR944" s="67">
        <f t="shared" si="53"/>
        <v>211020000</v>
      </c>
      <c r="AS944" s="67"/>
      <c r="AT944" s="67"/>
      <c r="AU944" s="67"/>
      <c r="AV944" s="2" t="s">
        <v>270</v>
      </c>
      <c r="AW944" s="1" t="s">
        <v>243</v>
      </c>
      <c r="AX944" s="7">
        <v>211020000</v>
      </c>
      <c r="AY944" s="2" t="s">
        <v>1124</v>
      </c>
    </row>
    <row r="945" spans="44:51">
      <c r="AR945" s="67">
        <f t="shared" si="53"/>
        <v>211020100</v>
      </c>
      <c r="AS945" s="67"/>
      <c r="AT945" s="67"/>
      <c r="AU945" s="67"/>
      <c r="AV945" s="2" t="s">
        <v>270</v>
      </c>
      <c r="AW945" s="1" t="s">
        <v>253</v>
      </c>
      <c r="AX945" s="7">
        <v>211020100</v>
      </c>
      <c r="AY945" s="2" t="s">
        <v>1124</v>
      </c>
    </row>
    <row r="946" spans="44:51">
      <c r="AR946" s="67">
        <f t="shared" si="53"/>
        <v>211020101</v>
      </c>
      <c r="AS946" s="67"/>
      <c r="AT946" s="67"/>
      <c r="AU946" s="67"/>
      <c r="AV946" s="2" t="s">
        <v>270</v>
      </c>
      <c r="AW946" s="1" t="s">
        <v>1058</v>
      </c>
      <c r="AX946" s="7">
        <v>211020101</v>
      </c>
      <c r="AY946" s="2" t="s">
        <v>1124</v>
      </c>
    </row>
    <row r="947" spans="44:51">
      <c r="AR947" s="67">
        <f t="shared" si="53"/>
        <v>211020103</v>
      </c>
      <c r="AS947" s="67"/>
      <c r="AT947" s="67"/>
      <c r="AU947" s="67"/>
      <c r="AV947" s="2" t="s">
        <v>270</v>
      </c>
      <c r="AW947" s="1" t="s">
        <v>1059</v>
      </c>
      <c r="AX947" s="7">
        <v>211020103</v>
      </c>
      <c r="AY947" s="2" t="s">
        <v>1124</v>
      </c>
    </row>
    <row r="948" spans="44:51">
      <c r="AR948" s="67">
        <f t="shared" si="53"/>
        <v>211020104</v>
      </c>
      <c r="AS948" s="67"/>
      <c r="AT948" s="67"/>
      <c r="AU948" s="67"/>
      <c r="AV948" s="2" t="s">
        <v>270</v>
      </c>
      <c r="AW948" s="1" t="s">
        <v>1060</v>
      </c>
      <c r="AX948" s="7">
        <v>211020104</v>
      </c>
      <c r="AY948" s="2" t="s">
        <v>1124</v>
      </c>
    </row>
    <row r="949" spans="44:51">
      <c r="AR949" s="67">
        <f t="shared" si="53"/>
        <v>211020105</v>
      </c>
      <c r="AS949" s="67"/>
      <c r="AT949" s="67"/>
      <c r="AU949" s="67"/>
      <c r="AV949" s="2" t="s">
        <v>270</v>
      </c>
      <c r="AW949" s="1" t="s">
        <v>1061</v>
      </c>
      <c r="AX949" s="7">
        <v>211020105</v>
      </c>
      <c r="AY949" s="2" t="s">
        <v>1124</v>
      </c>
    </row>
    <row r="950" spans="44:51">
      <c r="AR950" s="67">
        <f t="shared" si="53"/>
        <v>211020106</v>
      </c>
      <c r="AS950" s="67"/>
      <c r="AT950" s="67"/>
      <c r="AU950" s="67"/>
      <c r="AV950" s="2" t="s">
        <v>270</v>
      </c>
      <c r="AW950" s="1" t="s">
        <v>1062</v>
      </c>
      <c r="AX950" s="7">
        <v>211020106</v>
      </c>
      <c r="AY950" s="2" t="s">
        <v>1124</v>
      </c>
    </row>
    <row r="951" spans="44:51">
      <c r="AR951" s="67">
        <f t="shared" si="53"/>
        <v>211020200</v>
      </c>
      <c r="AS951" s="67"/>
      <c r="AT951" s="67"/>
      <c r="AU951" s="67"/>
      <c r="AV951" s="2" t="s">
        <v>270</v>
      </c>
      <c r="AW951" s="1" t="s">
        <v>1063</v>
      </c>
      <c r="AX951" s="7">
        <v>211020200</v>
      </c>
      <c r="AY951" s="2" t="s">
        <v>1124</v>
      </c>
    </row>
    <row r="952" spans="44:51">
      <c r="AR952" s="67">
        <f t="shared" si="53"/>
        <v>211020201</v>
      </c>
      <c r="AS952" s="67"/>
      <c r="AT952" s="67"/>
      <c r="AU952" s="67"/>
      <c r="AV952" s="2" t="s">
        <v>270</v>
      </c>
      <c r="AW952" s="1" t="s">
        <v>1064</v>
      </c>
      <c r="AX952" s="7">
        <v>211020201</v>
      </c>
      <c r="AY952" s="2" t="s">
        <v>1124</v>
      </c>
    </row>
    <row r="953" spans="44:51">
      <c r="AR953" s="67">
        <f t="shared" si="53"/>
        <v>211020300</v>
      </c>
      <c r="AS953" s="67"/>
      <c r="AT953" s="67"/>
      <c r="AU953" s="67"/>
      <c r="AV953" s="2" t="s">
        <v>270</v>
      </c>
      <c r="AW953" s="1" t="s">
        <v>1065</v>
      </c>
      <c r="AX953" s="7">
        <v>211020300</v>
      </c>
      <c r="AY953" s="2" t="s">
        <v>1124</v>
      </c>
    </row>
    <row r="954" spans="44:51">
      <c r="AR954" s="67">
        <f t="shared" si="53"/>
        <v>211020400</v>
      </c>
      <c r="AS954" s="67"/>
      <c r="AT954" s="67"/>
      <c r="AU954" s="67"/>
      <c r="AV954" s="2" t="s">
        <v>270</v>
      </c>
      <c r="AW954" s="1" t="s">
        <v>1066</v>
      </c>
      <c r="AX954" s="7">
        <v>211020400</v>
      </c>
      <c r="AY954" s="2" t="s">
        <v>1124</v>
      </c>
    </row>
    <row r="955" spans="44:51">
      <c r="AR955" s="67">
        <f t="shared" si="53"/>
        <v>211020401</v>
      </c>
      <c r="AS955" s="67"/>
      <c r="AT955" s="67"/>
      <c r="AU955" s="67"/>
      <c r="AV955" s="2" t="s">
        <v>270</v>
      </c>
      <c r="AW955" s="1" t="s">
        <v>1067</v>
      </c>
      <c r="AX955" s="7">
        <v>211020401</v>
      </c>
      <c r="AY955" s="2" t="s">
        <v>1124</v>
      </c>
    </row>
    <row r="956" spans="44:51">
      <c r="AR956" s="67">
        <f t="shared" si="53"/>
        <v>211020402</v>
      </c>
      <c r="AS956" s="67"/>
      <c r="AT956" s="67"/>
      <c r="AU956" s="67"/>
      <c r="AV956" s="2" t="s">
        <v>270</v>
      </c>
      <c r="AW956" s="1" t="s">
        <v>1238</v>
      </c>
      <c r="AX956" s="7">
        <v>211020402</v>
      </c>
      <c r="AY956" s="2" t="s">
        <v>1124</v>
      </c>
    </row>
    <row r="957" spans="44:51">
      <c r="AR957" s="67">
        <f t="shared" si="53"/>
        <v>211020500</v>
      </c>
      <c r="AS957" s="67"/>
      <c r="AT957" s="67"/>
      <c r="AU957" s="67"/>
      <c r="AV957" s="2" t="s">
        <v>270</v>
      </c>
      <c r="AW957" s="1" t="s">
        <v>1068</v>
      </c>
      <c r="AX957" s="7">
        <v>211020500</v>
      </c>
      <c r="AY957" s="2" t="s">
        <v>1124</v>
      </c>
    </row>
    <row r="958" spans="44:51">
      <c r="AR958" s="67">
        <f t="shared" si="53"/>
        <v>211030000</v>
      </c>
      <c r="AS958" s="67"/>
      <c r="AT958" s="67"/>
      <c r="AU958" s="67"/>
      <c r="AV958" s="2" t="s">
        <v>270</v>
      </c>
      <c r="AW958" s="1" t="s">
        <v>349</v>
      </c>
      <c r="AX958" s="7">
        <v>211030000</v>
      </c>
      <c r="AY958" s="2" t="s">
        <v>1124</v>
      </c>
    </row>
    <row r="959" spans="44:51">
      <c r="AR959" s="67">
        <f t="shared" si="53"/>
        <v>211030100</v>
      </c>
      <c r="AS959" s="67"/>
      <c r="AT959" s="67"/>
      <c r="AU959" s="67"/>
      <c r="AV959" s="2" t="s">
        <v>270</v>
      </c>
      <c r="AW959" s="1" t="s">
        <v>1041</v>
      </c>
      <c r="AX959" s="7">
        <v>211030100</v>
      </c>
      <c r="AY959" s="2" t="s">
        <v>1124</v>
      </c>
    </row>
    <row r="960" spans="44:51">
      <c r="AR960" s="67">
        <f t="shared" si="53"/>
        <v>211030200</v>
      </c>
      <c r="AS960" s="67"/>
      <c r="AT960" s="67"/>
      <c r="AU960" s="67"/>
      <c r="AV960" s="2" t="s">
        <v>270</v>
      </c>
      <c r="AW960" s="1" t="s">
        <v>1069</v>
      </c>
      <c r="AX960" s="7">
        <v>211030200</v>
      </c>
      <c r="AY960" s="2" t="s">
        <v>1124</v>
      </c>
    </row>
    <row r="961" spans="44:51">
      <c r="AR961" s="67">
        <f t="shared" si="53"/>
        <v>211030201</v>
      </c>
      <c r="AS961" s="67"/>
      <c r="AT961" s="67"/>
      <c r="AU961" s="67"/>
      <c r="AV961" s="2" t="s">
        <v>270</v>
      </c>
      <c r="AW961" s="1" t="s">
        <v>1070</v>
      </c>
      <c r="AX961" s="7">
        <v>211030201</v>
      </c>
      <c r="AY961" s="2" t="s">
        <v>1124</v>
      </c>
    </row>
    <row r="962" spans="44:51">
      <c r="AR962" s="67">
        <f t="shared" si="53"/>
        <v>211030202</v>
      </c>
      <c r="AS962" s="67"/>
      <c r="AT962" s="67"/>
      <c r="AU962" s="67"/>
      <c r="AV962" s="2" t="s">
        <v>270</v>
      </c>
      <c r="AW962" s="1" t="s">
        <v>1916</v>
      </c>
      <c r="AX962" s="7">
        <v>211030202</v>
      </c>
      <c r="AY962" s="2" t="s">
        <v>1124</v>
      </c>
    </row>
    <row r="963" spans="44:51">
      <c r="AR963" s="67">
        <f t="shared" si="53"/>
        <v>211030203</v>
      </c>
      <c r="AS963" s="67"/>
      <c r="AT963" s="67"/>
      <c r="AU963" s="67"/>
      <c r="AV963" s="2" t="s">
        <v>270</v>
      </c>
      <c r="AW963" s="1" t="s">
        <v>1071</v>
      </c>
      <c r="AX963" s="7">
        <v>211030203</v>
      </c>
      <c r="AY963" s="2" t="s">
        <v>1124</v>
      </c>
    </row>
    <row r="964" spans="44:51">
      <c r="AR964" s="67">
        <f t="shared" si="53"/>
        <v>211030204</v>
      </c>
      <c r="AS964" s="67"/>
      <c r="AT964" s="67"/>
      <c r="AU964" s="67"/>
      <c r="AV964" s="2" t="s">
        <v>270</v>
      </c>
      <c r="AW964" s="1" t="s">
        <v>1072</v>
      </c>
      <c r="AX964" s="7">
        <v>211030204</v>
      </c>
      <c r="AY964" s="2" t="s">
        <v>1124</v>
      </c>
    </row>
    <row r="965" spans="44:51">
      <c r="AR965" s="67">
        <f t="shared" si="53"/>
        <v>211030205</v>
      </c>
      <c r="AS965" s="67"/>
      <c r="AT965" s="67"/>
      <c r="AU965" s="67"/>
      <c r="AV965" s="2" t="s">
        <v>270</v>
      </c>
      <c r="AW965" s="1" t="s">
        <v>1073</v>
      </c>
      <c r="AX965" s="7">
        <v>211030205</v>
      </c>
      <c r="AY965" s="2" t="s">
        <v>1124</v>
      </c>
    </row>
    <row r="966" spans="44:51">
      <c r="AR966" s="67">
        <f t="shared" si="53"/>
        <v>211030300</v>
      </c>
      <c r="AS966" s="67"/>
      <c r="AT966" s="67"/>
      <c r="AU966" s="67"/>
      <c r="AV966" s="2" t="s">
        <v>270</v>
      </c>
      <c r="AW966" s="1" t="s">
        <v>1043</v>
      </c>
      <c r="AX966" s="7">
        <v>211030300</v>
      </c>
      <c r="AY966" s="2" t="s">
        <v>1124</v>
      </c>
    </row>
    <row r="967" spans="44:51">
      <c r="AR967" s="67">
        <f t="shared" ref="AR967:AR1030" si="54">$AX967</f>
        <v>211030400</v>
      </c>
      <c r="AS967" s="67"/>
      <c r="AT967" s="67"/>
      <c r="AU967" s="67"/>
      <c r="AV967" s="2" t="s">
        <v>270</v>
      </c>
      <c r="AW967" s="1" t="s">
        <v>1074</v>
      </c>
      <c r="AX967" s="7">
        <v>211030400</v>
      </c>
      <c r="AY967" s="2" t="s">
        <v>1124</v>
      </c>
    </row>
    <row r="968" spans="44:51">
      <c r="AR968" s="67">
        <f t="shared" si="54"/>
        <v>211030500</v>
      </c>
      <c r="AS968" s="67"/>
      <c r="AT968" s="67"/>
      <c r="AU968" s="67"/>
      <c r="AV968" s="2" t="s">
        <v>270</v>
      </c>
      <c r="AW968" s="1" t="s">
        <v>1075</v>
      </c>
      <c r="AX968" s="7">
        <v>211030500</v>
      </c>
      <c r="AY968" s="2" t="s">
        <v>1124</v>
      </c>
    </row>
    <row r="969" spans="44:51">
      <c r="AR969" s="67">
        <f t="shared" si="54"/>
        <v>211040000</v>
      </c>
      <c r="AS969" s="67"/>
      <c r="AT969" s="67"/>
      <c r="AU969" s="67"/>
      <c r="AV969" s="2" t="s">
        <v>270</v>
      </c>
      <c r="AW969" s="1" t="s">
        <v>350</v>
      </c>
      <c r="AX969" s="7">
        <v>211040000</v>
      </c>
      <c r="AY969" s="2" t="s">
        <v>1124</v>
      </c>
    </row>
    <row r="970" spans="44:51">
      <c r="AR970" s="67">
        <f t="shared" si="54"/>
        <v>211040100</v>
      </c>
      <c r="AS970" s="67"/>
      <c r="AT970" s="67"/>
      <c r="AU970" s="67"/>
      <c r="AV970" s="2" t="s">
        <v>270</v>
      </c>
      <c r="AW970" s="1" t="s">
        <v>1076</v>
      </c>
      <c r="AX970" s="7">
        <v>211040100</v>
      </c>
      <c r="AY970" s="2" t="s">
        <v>1124</v>
      </c>
    </row>
    <row r="971" spans="44:51">
      <c r="AR971" s="67">
        <f t="shared" si="54"/>
        <v>211040200</v>
      </c>
      <c r="AS971" s="67"/>
      <c r="AT971" s="67"/>
      <c r="AU971" s="67"/>
      <c r="AV971" s="2" t="s">
        <v>270</v>
      </c>
      <c r="AW971" s="1" t="s">
        <v>254</v>
      </c>
      <c r="AX971" s="7">
        <v>211040200</v>
      </c>
      <c r="AY971" s="2" t="s">
        <v>1124</v>
      </c>
    </row>
    <row r="972" spans="44:51">
      <c r="AR972" s="67">
        <f t="shared" si="54"/>
        <v>211040300</v>
      </c>
      <c r="AS972" s="67"/>
      <c r="AT972" s="67"/>
      <c r="AU972" s="67"/>
      <c r="AV972" s="2" t="s">
        <v>270</v>
      </c>
      <c r="AW972" s="1" t="s">
        <v>1077</v>
      </c>
      <c r="AX972" s="7">
        <v>211040300</v>
      </c>
      <c r="AY972" s="2" t="s">
        <v>1124</v>
      </c>
    </row>
    <row r="973" spans="44:51">
      <c r="AR973" s="67">
        <f t="shared" si="54"/>
        <v>211040400</v>
      </c>
      <c r="AS973" s="67"/>
      <c r="AT973" s="67"/>
      <c r="AU973" s="67"/>
      <c r="AV973" s="2" t="s">
        <v>270</v>
      </c>
      <c r="AW973" s="1" t="s">
        <v>1078</v>
      </c>
      <c r="AX973" s="7">
        <v>211040400</v>
      </c>
      <c r="AY973" s="2" t="s">
        <v>1124</v>
      </c>
    </row>
    <row r="974" spans="44:51">
      <c r="AR974" s="67">
        <f t="shared" si="54"/>
        <v>211050000</v>
      </c>
      <c r="AS974" s="67"/>
      <c r="AT974" s="67"/>
      <c r="AU974" s="67"/>
      <c r="AV974" s="2" t="s">
        <v>270</v>
      </c>
      <c r="AW974" s="1" t="s">
        <v>351</v>
      </c>
      <c r="AX974" s="7">
        <v>211050000</v>
      </c>
      <c r="AY974" s="2" t="s">
        <v>1124</v>
      </c>
    </row>
    <row r="975" spans="44:51">
      <c r="AR975" s="67">
        <f t="shared" si="54"/>
        <v>211050100</v>
      </c>
      <c r="AS975" s="67"/>
      <c r="AT975" s="67"/>
      <c r="AU975" s="67"/>
      <c r="AV975" s="2" t="s">
        <v>270</v>
      </c>
      <c r="AW975" s="1" t="s">
        <v>255</v>
      </c>
      <c r="AX975" s="7">
        <v>211050100</v>
      </c>
      <c r="AY975" s="2" t="s">
        <v>1124</v>
      </c>
    </row>
    <row r="976" spans="44:51">
      <c r="AR976" s="67">
        <f t="shared" si="54"/>
        <v>211050101</v>
      </c>
      <c r="AS976" s="67"/>
      <c r="AT976" s="67"/>
      <c r="AU976" s="67"/>
      <c r="AV976" s="2" t="s">
        <v>270</v>
      </c>
      <c r="AW976" s="1" t="s">
        <v>1079</v>
      </c>
      <c r="AX976" s="7">
        <v>211050101</v>
      </c>
      <c r="AY976" s="2" t="s">
        <v>1124</v>
      </c>
    </row>
    <row r="977" spans="44:51">
      <c r="AR977" s="67">
        <f t="shared" si="54"/>
        <v>211050200</v>
      </c>
      <c r="AS977" s="67"/>
      <c r="AT977" s="67"/>
      <c r="AU977" s="67"/>
      <c r="AV977" s="2" t="s">
        <v>270</v>
      </c>
      <c r="AW977" s="1" t="s">
        <v>256</v>
      </c>
      <c r="AX977" s="7">
        <v>211050200</v>
      </c>
      <c r="AY977" s="2" t="s">
        <v>1124</v>
      </c>
    </row>
    <row r="978" spans="44:51">
      <c r="AR978" s="67">
        <f t="shared" si="54"/>
        <v>211050201</v>
      </c>
      <c r="AS978" s="67"/>
      <c r="AT978" s="67"/>
      <c r="AU978" s="67"/>
      <c r="AV978" s="2" t="s">
        <v>270</v>
      </c>
      <c r="AW978" s="1" t="s">
        <v>1080</v>
      </c>
      <c r="AX978" s="7">
        <v>211050201</v>
      </c>
      <c r="AY978" s="2" t="s">
        <v>1124</v>
      </c>
    </row>
    <row r="979" spans="44:51">
      <c r="AR979" s="67">
        <f t="shared" si="54"/>
        <v>211060000</v>
      </c>
      <c r="AS979" s="67"/>
      <c r="AT979" s="67"/>
      <c r="AU979" s="67"/>
      <c r="AV979" s="2" t="s">
        <v>270</v>
      </c>
      <c r="AW979" s="1" t="s">
        <v>352</v>
      </c>
      <c r="AX979" s="7">
        <v>211060000</v>
      </c>
      <c r="AY979" s="2" t="s">
        <v>1124</v>
      </c>
    </row>
    <row r="980" spans="44:51">
      <c r="AR980" s="67">
        <f t="shared" si="54"/>
        <v>211060100</v>
      </c>
      <c r="AS980" s="67"/>
      <c r="AT980" s="67"/>
      <c r="AU980" s="67"/>
      <c r="AV980" s="2" t="s">
        <v>270</v>
      </c>
      <c r="AW980" s="1" t="s">
        <v>1081</v>
      </c>
      <c r="AX980" s="7">
        <v>211060100</v>
      </c>
      <c r="AY980" s="2" t="s">
        <v>1124</v>
      </c>
    </row>
    <row r="981" spans="44:51">
      <c r="AR981" s="67">
        <f t="shared" si="54"/>
        <v>211060101</v>
      </c>
      <c r="AS981" s="67"/>
      <c r="AT981" s="67"/>
      <c r="AU981" s="67"/>
      <c r="AV981" s="2" t="s">
        <v>270</v>
      </c>
      <c r="AW981" s="1" t="s">
        <v>1082</v>
      </c>
      <c r="AX981" s="7">
        <v>211060101</v>
      </c>
      <c r="AY981" s="2" t="s">
        <v>1124</v>
      </c>
    </row>
    <row r="982" spans="44:51">
      <c r="AR982" s="67">
        <f t="shared" si="54"/>
        <v>211060200</v>
      </c>
      <c r="AS982" s="67"/>
      <c r="AT982" s="67"/>
      <c r="AU982" s="67"/>
      <c r="AV982" s="2" t="s">
        <v>270</v>
      </c>
      <c r="AW982" s="1" t="s">
        <v>1083</v>
      </c>
      <c r="AX982" s="7">
        <v>211060200</v>
      </c>
      <c r="AY982" s="2" t="s">
        <v>1124</v>
      </c>
    </row>
    <row r="983" spans="44:51">
      <c r="AR983" s="67">
        <f t="shared" si="54"/>
        <v>211060300</v>
      </c>
      <c r="AS983" s="67"/>
      <c r="AT983" s="67"/>
      <c r="AU983" s="67"/>
      <c r="AV983" s="2" t="s">
        <v>270</v>
      </c>
      <c r="AW983" s="1" t="s">
        <v>1084</v>
      </c>
      <c r="AX983" s="7">
        <v>211060300</v>
      </c>
      <c r="AY983" s="2" t="s">
        <v>1124</v>
      </c>
    </row>
    <row r="984" spans="44:51">
      <c r="AR984" s="67">
        <f t="shared" si="54"/>
        <v>211060301</v>
      </c>
      <c r="AS984" s="67"/>
      <c r="AT984" s="67"/>
      <c r="AU984" s="67"/>
      <c r="AV984" s="2" t="s">
        <v>270</v>
      </c>
      <c r="AW984" s="1" t="s">
        <v>1085</v>
      </c>
      <c r="AX984" s="7">
        <v>211060301</v>
      </c>
      <c r="AY984" s="2" t="s">
        <v>1124</v>
      </c>
    </row>
    <row r="985" spans="44:51">
      <c r="AR985" s="67">
        <f t="shared" si="54"/>
        <v>211060400</v>
      </c>
      <c r="AS985" s="67"/>
      <c r="AT985" s="67"/>
      <c r="AU985" s="67"/>
      <c r="AV985" s="2" t="s">
        <v>270</v>
      </c>
      <c r="AW985" s="1" t="s">
        <v>1086</v>
      </c>
      <c r="AX985" s="7">
        <v>211060400</v>
      </c>
      <c r="AY985" s="2" t="s">
        <v>1124</v>
      </c>
    </row>
    <row r="986" spans="44:51">
      <c r="AR986" s="67">
        <f t="shared" si="54"/>
        <v>211060401</v>
      </c>
      <c r="AS986" s="67"/>
      <c r="AT986" s="67"/>
      <c r="AU986" s="67"/>
      <c r="AV986" s="2" t="s">
        <v>270</v>
      </c>
      <c r="AW986" s="1" t="s">
        <v>1087</v>
      </c>
      <c r="AX986" s="7">
        <v>211060401</v>
      </c>
      <c r="AY986" s="2" t="s">
        <v>1124</v>
      </c>
    </row>
    <row r="987" spans="44:51">
      <c r="AR987" s="67">
        <f t="shared" si="54"/>
        <v>211060402</v>
      </c>
      <c r="AS987" s="67"/>
      <c r="AT987" s="67"/>
      <c r="AU987" s="67"/>
      <c r="AV987" s="2" t="s">
        <v>270</v>
      </c>
      <c r="AW987" s="1" t="s">
        <v>1088</v>
      </c>
      <c r="AX987" s="7">
        <v>211060402</v>
      </c>
      <c r="AY987" s="2" t="s">
        <v>1124</v>
      </c>
    </row>
    <row r="988" spans="44:51">
      <c r="AR988" s="67">
        <f t="shared" si="54"/>
        <v>211060500</v>
      </c>
      <c r="AS988" s="67"/>
      <c r="AT988" s="67"/>
      <c r="AU988" s="67"/>
      <c r="AV988" s="2" t="s">
        <v>270</v>
      </c>
      <c r="AW988" s="1" t="s">
        <v>1089</v>
      </c>
      <c r="AX988" s="7">
        <v>211060500</v>
      </c>
      <c r="AY988" s="2" t="s">
        <v>1124</v>
      </c>
    </row>
    <row r="989" spans="44:51">
      <c r="AR989" s="67">
        <f t="shared" si="54"/>
        <v>211060600</v>
      </c>
      <c r="AS989" s="67"/>
      <c r="AT989" s="67"/>
      <c r="AU989" s="67"/>
      <c r="AV989" s="2" t="s">
        <v>270</v>
      </c>
      <c r="AW989" s="1" t="s">
        <v>1090</v>
      </c>
      <c r="AX989" s="7">
        <v>211060600</v>
      </c>
      <c r="AY989" s="2" t="s">
        <v>1124</v>
      </c>
    </row>
    <row r="990" spans="44:51">
      <c r="AR990" s="67">
        <f t="shared" si="54"/>
        <v>211060700</v>
      </c>
      <c r="AS990" s="67"/>
      <c r="AT990" s="67"/>
      <c r="AU990" s="67"/>
      <c r="AV990" s="2" t="s">
        <v>270</v>
      </c>
      <c r="AW990" s="1" t="s">
        <v>1091</v>
      </c>
      <c r="AX990" s="7">
        <v>211060700</v>
      </c>
      <c r="AY990" s="2" t="s">
        <v>1124</v>
      </c>
    </row>
    <row r="991" spans="44:51">
      <c r="AR991" s="67">
        <f t="shared" si="54"/>
        <v>211060701</v>
      </c>
      <c r="AS991" s="67"/>
      <c r="AT991" s="67"/>
      <c r="AU991" s="67"/>
      <c r="AV991" s="2" t="s">
        <v>270</v>
      </c>
      <c r="AW991" s="1" t="s">
        <v>1092</v>
      </c>
      <c r="AX991" s="7">
        <v>211060701</v>
      </c>
      <c r="AY991" s="2" t="s">
        <v>1124</v>
      </c>
    </row>
    <row r="992" spans="44:51">
      <c r="AR992" s="67">
        <f t="shared" si="54"/>
        <v>211060800</v>
      </c>
      <c r="AS992" s="67"/>
      <c r="AT992" s="67"/>
      <c r="AU992" s="67"/>
      <c r="AV992" s="2" t="s">
        <v>270</v>
      </c>
      <c r="AW992" s="1" t="s">
        <v>1093</v>
      </c>
      <c r="AX992" s="7">
        <v>211060800</v>
      </c>
      <c r="AY992" s="2" t="s">
        <v>1124</v>
      </c>
    </row>
    <row r="993" spans="44:51">
      <c r="AR993" s="67">
        <f t="shared" si="54"/>
        <v>211060801</v>
      </c>
      <c r="AS993" s="67"/>
      <c r="AT993" s="67"/>
      <c r="AU993" s="67"/>
      <c r="AV993" s="2" t="s">
        <v>270</v>
      </c>
      <c r="AW993" s="1" t="s">
        <v>1094</v>
      </c>
      <c r="AX993" s="7">
        <v>211060801</v>
      </c>
      <c r="AY993" s="2" t="s">
        <v>1124</v>
      </c>
    </row>
    <row r="994" spans="44:51">
      <c r="AR994" s="67">
        <f t="shared" si="54"/>
        <v>212010000</v>
      </c>
      <c r="AS994" s="67"/>
      <c r="AT994" s="67"/>
      <c r="AU994" s="67"/>
      <c r="AV994" s="2" t="s">
        <v>270</v>
      </c>
      <c r="AW994" s="1" t="s">
        <v>353</v>
      </c>
      <c r="AX994" s="7">
        <v>212010000</v>
      </c>
      <c r="AY994" s="2" t="s">
        <v>1117</v>
      </c>
    </row>
    <row r="995" spans="44:51">
      <c r="AR995" s="67">
        <f t="shared" si="54"/>
        <v>212010100</v>
      </c>
      <c r="AS995" s="67"/>
      <c r="AT995" s="67"/>
      <c r="AU995" s="67"/>
      <c r="AV995" s="2" t="s">
        <v>270</v>
      </c>
      <c r="AW995" s="1" t="s">
        <v>1095</v>
      </c>
      <c r="AX995" s="7">
        <v>212010100</v>
      </c>
      <c r="AY995" s="2" t="s">
        <v>1117</v>
      </c>
    </row>
    <row r="996" spans="44:51">
      <c r="AR996" s="67">
        <f t="shared" si="54"/>
        <v>212010101</v>
      </c>
      <c r="AS996" s="67"/>
      <c r="AT996" s="67"/>
      <c r="AU996" s="67"/>
      <c r="AV996" s="2" t="s">
        <v>270</v>
      </c>
      <c r="AW996" s="1" t="s">
        <v>1096</v>
      </c>
      <c r="AX996" s="7">
        <v>212010101</v>
      </c>
      <c r="AY996" s="2" t="s">
        <v>1117</v>
      </c>
    </row>
    <row r="997" spans="44:51">
      <c r="AR997" s="67">
        <f t="shared" si="54"/>
        <v>212010200</v>
      </c>
      <c r="AS997" s="67"/>
      <c r="AT997" s="67"/>
      <c r="AU997" s="67"/>
      <c r="AV997" s="2" t="s">
        <v>270</v>
      </c>
      <c r="AW997" s="1" t="s">
        <v>257</v>
      </c>
      <c r="AX997" s="7">
        <v>212010200</v>
      </c>
      <c r="AY997" s="2" t="s">
        <v>1117</v>
      </c>
    </row>
    <row r="998" spans="44:51">
      <c r="AR998" s="67">
        <f t="shared" si="54"/>
        <v>212010201</v>
      </c>
      <c r="AS998" s="67"/>
      <c r="AT998" s="67"/>
      <c r="AU998" s="67"/>
      <c r="AV998" s="2" t="s">
        <v>270</v>
      </c>
      <c r="AW998" s="1" t="s">
        <v>1097</v>
      </c>
      <c r="AX998" s="7">
        <v>212010201</v>
      </c>
      <c r="AY998" s="2" t="s">
        <v>1117</v>
      </c>
    </row>
    <row r="999" spans="44:51">
      <c r="AR999" s="67">
        <f t="shared" si="54"/>
        <v>212010300</v>
      </c>
      <c r="AS999" s="67"/>
      <c r="AT999" s="67"/>
      <c r="AU999" s="67"/>
      <c r="AV999" s="2" t="s">
        <v>270</v>
      </c>
      <c r="AW999" s="1" t="s">
        <v>258</v>
      </c>
      <c r="AX999" s="7">
        <v>212010300</v>
      </c>
      <c r="AY999" s="2" t="s">
        <v>1117</v>
      </c>
    </row>
    <row r="1000" spans="44:51">
      <c r="AR1000" s="67">
        <f t="shared" si="54"/>
        <v>212010400</v>
      </c>
      <c r="AS1000" s="67"/>
      <c r="AT1000" s="67"/>
      <c r="AU1000" s="67"/>
      <c r="AV1000" s="2" t="s">
        <v>270</v>
      </c>
      <c r="AW1000" s="1" t="s">
        <v>1240</v>
      </c>
      <c r="AX1000" s="7">
        <v>212010400</v>
      </c>
      <c r="AY1000" s="2" t="s">
        <v>1117</v>
      </c>
    </row>
    <row r="1001" spans="44:51">
      <c r="AR1001" s="67">
        <f t="shared" si="54"/>
        <v>212010500</v>
      </c>
      <c r="AS1001" s="67"/>
      <c r="AT1001" s="67"/>
      <c r="AU1001" s="67"/>
      <c r="AV1001" s="2" t="s">
        <v>270</v>
      </c>
      <c r="AW1001" s="1" t="s">
        <v>259</v>
      </c>
      <c r="AX1001" s="7">
        <v>212010500</v>
      </c>
      <c r="AY1001" s="2" t="s">
        <v>1117</v>
      </c>
    </row>
    <row r="1002" spans="44:51">
      <c r="AR1002" s="67">
        <f t="shared" si="54"/>
        <v>212010600</v>
      </c>
      <c r="AS1002" s="67"/>
      <c r="AT1002" s="67"/>
      <c r="AU1002" s="67"/>
      <c r="AV1002" s="2" t="s">
        <v>270</v>
      </c>
      <c r="AW1002" s="1" t="s">
        <v>1098</v>
      </c>
      <c r="AX1002" s="7">
        <v>212010600</v>
      </c>
      <c r="AY1002" s="2" t="s">
        <v>1117</v>
      </c>
    </row>
    <row r="1003" spans="44:51">
      <c r="AR1003" s="67">
        <f t="shared" si="54"/>
        <v>212020000</v>
      </c>
      <c r="AS1003" s="67"/>
      <c r="AT1003" s="67"/>
      <c r="AU1003" s="67"/>
      <c r="AV1003" s="2" t="s">
        <v>270</v>
      </c>
      <c r="AW1003" s="1" t="s">
        <v>354</v>
      </c>
      <c r="AX1003" s="7">
        <v>212020000</v>
      </c>
      <c r="AY1003" s="2" t="s">
        <v>1117</v>
      </c>
    </row>
    <row r="1004" spans="44:51">
      <c r="AR1004" s="67">
        <f t="shared" si="54"/>
        <v>212020100</v>
      </c>
      <c r="AS1004" s="67"/>
      <c r="AT1004" s="67"/>
      <c r="AU1004" s="67"/>
      <c r="AV1004" s="2" t="s">
        <v>270</v>
      </c>
      <c r="AW1004" s="1" t="s">
        <v>1099</v>
      </c>
      <c r="AX1004" s="7">
        <v>212020100</v>
      </c>
      <c r="AY1004" s="2" t="s">
        <v>1117</v>
      </c>
    </row>
    <row r="1005" spans="44:51">
      <c r="AR1005" s="67">
        <f t="shared" si="54"/>
        <v>212020200</v>
      </c>
      <c r="AS1005" s="67"/>
      <c r="AT1005" s="67"/>
      <c r="AU1005" s="67"/>
      <c r="AV1005" s="2" t="s">
        <v>270</v>
      </c>
      <c r="AW1005" s="1" t="s">
        <v>260</v>
      </c>
      <c r="AX1005" s="7">
        <v>212020200</v>
      </c>
      <c r="AY1005" s="2" t="s">
        <v>1117</v>
      </c>
    </row>
    <row r="1006" spans="44:51">
      <c r="AR1006" s="67">
        <f t="shared" si="54"/>
        <v>212020300</v>
      </c>
      <c r="AS1006" s="67"/>
      <c r="AT1006" s="67"/>
      <c r="AU1006" s="67"/>
      <c r="AV1006" s="2" t="s">
        <v>270</v>
      </c>
      <c r="AW1006" s="1" t="s">
        <v>1100</v>
      </c>
      <c r="AX1006" s="7">
        <v>212020300</v>
      </c>
      <c r="AY1006" s="2" t="s">
        <v>1117</v>
      </c>
    </row>
    <row r="1007" spans="44:51">
      <c r="AR1007" s="67">
        <f t="shared" si="54"/>
        <v>212020400</v>
      </c>
      <c r="AS1007" s="67"/>
      <c r="AT1007" s="67"/>
      <c r="AU1007" s="67"/>
      <c r="AV1007" s="2" t="s">
        <v>270</v>
      </c>
      <c r="AW1007" s="1" t="s">
        <v>1101</v>
      </c>
      <c r="AX1007" s="7">
        <v>212020400</v>
      </c>
      <c r="AY1007" s="2" t="s">
        <v>1117</v>
      </c>
    </row>
    <row r="1008" spans="44:51">
      <c r="AR1008" s="67">
        <f t="shared" si="54"/>
        <v>212020500</v>
      </c>
      <c r="AS1008" s="67"/>
      <c r="AT1008" s="67"/>
      <c r="AU1008" s="67"/>
      <c r="AV1008" s="2" t="s">
        <v>270</v>
      </c>
      <c r="AW1008" s="1" t="s">
        <v>1102</v>
      </c>
      <c r="AX1008" s="7">
        <v>212020500</v>
      </c>
      <c r="AY1008" s="2" t="s">
        <v>1117</v>
      </c>
    </row>
    <row r="1009" spans="44:51">
      <c r="AR1009" s="67">
        <f t="shared" si="54"/>
        <v>212030000</v>
      </c>
      <c r="AS1009" s="67"/>
      <c r="AT1009" s="67"/>
      <c r="AU1009" s="67"/>
      <c r="AV1009" s="2" t="s">
        <v>270</v>
      </c>
      <c r="AW1009" s="1" t="s">
        <v>355</v>
      </c>
      <c r="AX1009" s="7">
        <v>212030000</v>
      </c>
      <c r="AY1009" s="2" t="s">
        <v>1117</v>
      </c>
    </row>
    <row r="1010" spans="44:51">
      <c r="AR1010" s="67">
        <f t="shared" si="54"/>
        <v>212030100</v>
      </c>
      <c r="AS1010" s="67"/>
      <c r="AT1010" s="67"/>
      <c r="AU1010" s="67"/>
      <c r="AV1010" s="2" t="s">
        <v>270</v>
      </c>
      <c r="AW1010" s="1" t="s">
        <v>1103</v>
      </c>
      <c r="AX1010" s="7">
        <v>212030100</v>
      </c>
      <c r="AY1010" s="2" t="s">
        <v>1117</v>
      </c>
    </row>
    <row r="1011" spans="44:51">
      <c r="AR1011" s="67">
        <f t="shared" si="54"/>
        <v>212030200</v>
      </c>
      <c r="AS1011" s="67"/>
      <c r="AT1011" s="67"/>
      <c r="AU1011" s="67"/>
      <c r="AV1011" s="2" t="s">
        <v>270</v>
      </c>
      <c r="AW1011" s="1" t="s">
        <v>261</v>
      </c>
      <c r="AX1011" s="7">
        <v>212030200</v>
      </c>
      <c r="AY1011" s="2" t="s">
        <v>1117</v>
      </c>
    </row>
    <row r="1012" spans="44:51">
      <c r="AR1012" s="67">
        <f t="shared" si="54"/>
        <v>212030300</v>
      </c>
      <c r="AS1012" s="67"/>
      <c r="AT1012" s="67"/>
      <c r="AU1012" s="67"/>
      <c r="AV1012" s="2" t="s">
        <v>270</v>
      </c>
      <c r="AW1012" s="1" t="s">
        <v>262</v>
      </c>
      <c r="AX1012" s="7">
        <v>212030300</v>
      </c>
      <c r="AY1012" s="2" t="s">
        <v>1117</v>
      </c>
    </row>
    <row r="1013" spans="44:51">
      <c r="AR1013" s="67">
        <f t="shared" si="54"/>
        <v>212030400</v>
      </c>
      <c r="AS1013" s="67"/>
      <c r="AT1013" s="67"/>
      <c r="AU1013" s="67"/>
      <c r="AV1013" s="2" t="s">
        <v>270</v>
      </c>
      <c r="AW1013" s="1" t="s">
        <v>263</v>
      </c>
      <c r="AX1013" s="7">
        <v>212030400</v>
      </c>
      <c r="AY1013" s="2" t="s">
        <v>1117</v>
      </c>
    </row>
    <row r="1014" spans="44:51">
      <c r="AR1014" s="67">
        <f t="shared" si="54"/>
        <v>212030500</v>
      </c>
      <c r="AS1014" s="67"/>
      <c r="AT1014" s="67"/>
      <c r="AU1014" s="67"/>
      <c r="AV1014" s="2" t="s">
        <v>270</v>
      </c>
      <c r="AW1014" s="1" t="s">
        <v>264</v>
      </c>
      <c r="AX1014" s="7">
        <v>212030500</v>
      </c>
      <c r="AY1014" s="2" t="s">
        <v>1117</v>
      </c>
    </row>
    <row r="1015" spans="44:51">
      <c r="AR1015" s="67">
        <f t="shared" si="54"/>
        <v>212030600</v>
      </c>
      <c r="AS1015" s="67"/>
      <c r="AT1015" s="67"/>
      <c r="AU1015" s="67"/>
      <c r="AV1015" s="2" t="s">
        <v>270</v>
      </c>
      <c r="AW1015" s="1" t="s">
        <v>1104</v>
      </c>
      <c r="AX1015" s="7">
        <v>212030600</v>
      </c>
      <c r="AY1015" s="2" t="s">
        <v>1117</v>
      </c>
    </row>
    <row r="1016" spans="44:51">
      <c r="AR1016" s="67">
        <f t="shared" si="54"/>
        <v>212030700</v>
      </c>
      <c r="AS1016" s="67"/>
      <c r="AT1016" s="67"/>
      <c r="AU1016" s="67"/>
      <c r="AV1016" s="2" t="s">
        <v>270</v>
      </c>
      <c r="AW1016" s="1" t="s">
        <v>1105</v>
      </c>
      <c r="AX1016" s="7">
        <v>212030700</v>
      </c>
      <c r="AY1016" s="2" t="s">
        <v>1117</v>
      </c>
    </row>
    <row r="1017" spans="44:51">
      <c r="AR1017" s="67">
        <f t="shared" si="54"/>
        <v>212030800</v>
      </c>
      <c r="AS1017" s="67"/>
      <c r="AT1017" s="67"/>
      <c r="AU1017" s="67"/>
      <c r="AV1017" s="2" t="s">
        <v>270</v>
      </c>
      <c r="AW1017" s="1" t="s">
        <v>1106</v>
      </c>
      <c r="AX1017" s="7">
        <v>212030800</v>
      </c>
      <c r="AY1017" s="2" t="s">
        <v>1117</v>
      </c>
    </row>
    <row r="1018" spans="44:51">
      <c r="AR1018" s="67">
        <f t="shared" si="54"/>
        <v>212030900</v>
      </c>
      <c r="AS1018" s="67"/>
      <c r="AT1018" s="67"/>
      <c r="AU1018" s="67"/>
      <c r="AV1018" s="2" t="s">
        <v>270</v>
      </c>
      <c r="AW1018" s="1" t="s">
        <v>265</v>
      </c>
      <c r="AX1018" s="7">
        <v>212030900</v>
      </c>
      <c r="AY1018" s="2" t="s">
        <v>1117</v>
      </c>
    </row>
    <row r="1019" spans="44:51">
      <c r="AR1019" s="67">
        <f t="shared" si="54"/>
        <v>212031000</v>
      </c>
      <c r="AS1019" s="67"/>
      <c r="AT1019" s="67"/>
      <c r="AU1019" s="67"/>
      <c r="AV1019" s="2" t="s">
        <v>270</v>
      </c>
      <c r="AW1019" s="1" t="s">
        <v>266</v>
      </c>
      <c r="AX1019" s="7">
        <v>212031000</v>
      </c>
      <c r="AY1019" s="2" t="s">
        <v>1117</v>
      </c>
    </row>
    <row r="1020" spans="44:51">
      <c r="AR1020" s="67">
        <f t="shared" si="54"/>
        <v>212031100</v>
      </c>
      <c r="AS1020" s="67"/>
      <c r="AT1020" s="67"/>
      <c r="AU1020" s="67"/>
      <c r="AV1020" s="2" t="s">
        <v>270</v>
      </c>
      <c r="AW1020" s="1" t="s">
        <v>1107</v>
      </c>
      <c r="AX1020" s="7">
        <v>212031100</v>
      </c>
      <c r="AY1020" s="2" t="s">
        <v>1117</v>
      </c>
    </row>
    <row r="1021" spans="44:51">
      <c r="AR1021" s="67">
        <f t="shared" si="54"/>
        <v>212031200</v>
      </c>
      <c r="AS1021" s="67"/>
      <c r="AT1021" s="67"/>
      <c r="AU1021" s="67"/>
      <c r="AV1021" s="2" t="s">
        <v>270</v>
      </c>
      <c r="AW1021" s="1" t="s">
        <v>267</v>
      </c>
      <c r="AX1021" s="7">
        <v>212031200</v>
      </c>
      <c r="AY1021" s="2" t="s">
        <v>1117</v>
      </c>
    </row>
    <row r="1022" spans="44:51">
      <c r="AR1022" s="67">
        <f t="shared" si="54"/>
        <v>212031300</v>
      </c>
      <c r="AS1022" s="67"/>
      <c r="AT1022" s="67"/>
      <c r="AU1022" s="67"/>
      <c r="AV1022" s="2" t="s">
        <v>270</v>
      </c>
      <c r="AW1022" s="1" t="s">
        <v>1108</v>
      </c>
      <c r="AX1022" s="7">
        <v>212031300</v>
      </c>
      <c r="AY1022" s="2" t="s">
        <v>1117</v>
      </c>
    </row>
    <row r="1023" spans="44:51">
      <c r="AR1023" s="67">
        <f t="shared" si="54"/>
        <v>212031400</v>
      </c>
      <c r="AS1023" s="67"/>
      <c r="AT1023" s="67"/>
      <c r="AU1023" s="67"/>
      <c r="AV1023" s="2" t="s">
        <v>270</v>
      </c>
      <c r="AW1023" s="1" t="s">
        <v>1109</v>
      </c>
      <c r="AX1023" s="7">
        <v>212031400</v>
      </c>
      <c r="AY1023" s="2" t="s">
        <v>1117</v>
      </c>
    </row>
    <row r="1024" spans="44:51">
      <c r="AR1024" s="67">
        <f t="shared" si="54"/>
        <v>212031500</v>
      </c>
      <c r="AS1024" s="67"/>
      <c r="AT1024" s="67"/>
      <c r="AU1024" s="67"/>
      <c r="AV1024" s="2" t="s">
        <v>270</v>
      </c>
      <c r="AW1024" s="1" t="s">
        <v>1110</v>
      </c>
      <c r="AX1024" s="7">
        <v>212031500</v>
      </c>
      <c r="AY1024" s="2" t="s">
        <v>1117</v>
      </c>
    </row>
    <row r="1025" spans="44:51">
      <c r="AR1025" s="67">
        <f t="shared" si="54"/>
        <v>212031600</v>
      </c>
      <c r="AS1025" s="67"/>
      <c r="AT1025" s="67"/>
      <c r="AU1025" s="67"/>
      <c r="AV1025" s="2" t="s">
        <v>270</v>
      </c>
      <c r="AW1025" s="1" t="s">
        <v>1111</v>
      </c>
      <c r="AX1025" s="7">
        <v>212031600</v>
      </c>
      <c r="AY1025" s="2" t="s">
        <v>1117</v>
      </c>
    </row>
    <row r="1026" spans="44:51">
      <c r="AR1026" s="67">
        <f t="shared" si="54"/>
        <v>212040000</v>
      </c>
      <c r="AS1026" s="67"/>
      <c r="AT1026" s="67"/>
      <c r="AU1026" s="67"/>
      <c r="AV1026" s="2" t="s">
        <v>270</v>
      </c>
      <c r="AW1026" s="1" t="s">
        <v>356</v>
      </c>
      <c r="AX1026" s="7">
        <v>212040000</v>
      </c>
      <c r="AY1026" s="2" t="s">
        <v>1117</v>
      </c>
    </row>
    <row r="1027" spans="44:51">
      <c r="AR1027" s="67">
        <f t="shared" si="54"/>
        <v>212040100</v>
      </c>
      <c r="AS1027" s="67"/>
      <c r="AT1027" s="67"/>
      <c r="AU1027" s="67"/>
      <c r="AV1027" s="2" t="s">
        <v>270</v>
      </c>
      <c r="AW1027" s="1" t="s">
        <v>1112</v>
      </c>
      <c r="AX1027" s="7">
        <v>212040100</v>
      </c>
      <c r="AY1027" s="2" t="s">
        <v>1117</v>
      </c>
    </row>
    <row r="1028" spans="44:51">
      <c r="AR1028" s="67">
        <f t="shared" si="54"/>
        <v>212040200</v>
      </c>
      <c r="AS1028" s="67"/>
      <c r="AT1028" s="67"/>
      <c r="AU1028" s="67"/>
      <c r="AV1028" s="2" t="s">
        <v>270</v>
      </c>
      <c r="AW1028" s="1" t="s">
        <v>1113</v>
      </c>
      <c r="AX1028" s="7">
        <v>212040200</v>
      </c>
      <c r="AY1028" s="2" t="s">
        <v>1117</v>
      </c>
    </row>
    <row r="1029" spans="44:51">
      <c r="AR1029" s="67">
        <f t="shared" si="54"/>
        <v>212040300</v>
      </c>
      <c r="AS1029" s="67"/>
      <c r="AT1029" s="67"/>
      <c r="AU1029" s="67"/>
      <c r="AV1029" s="2" t="s">
        <v>270</v>
      </c>
      <c r="AW1029" s="1" t="s">
        <v>268</v>
      </c>
      <c r="AX1029" s="7">
        <v>212040300</v>
      </c>
      <c r="AY1029" s="2" t="s">
        <v>1117</v>
      </c>
    </row>
    <row r="1030" spans="44:51">
      <c r="AR1030" s="67">
        <f t="shared" si="54"/>
        <v>212040400</v>
      </c>
      <c r="AS1030" s="67"/>
      <c r="AT1030" s="67"/>
      <c r="AU1030" s="67"/>
      <c r="AV1030" s="2" t="s">
        <v>270</v>
      </c>
      <c r="AW1030" s="1" t="s">
        <v>269</v>
      </c>
      <c r="AX1030" s="7">
        <v>212040400</v>
      </c>
      <c r="AY1030" s="2" t="s">
        <v>1117</v>
      </c>
    </row>
    <row r="1031" spans="44:51">
      <c r="AR1031" s="67">
        <f t="shared" ref="AR1031:AR1094" si="55">$AX1031</f>
        <v>211060802</v>
      </c>
      <c r="AS1031" s="67"/>
      <c r="AT1031" s="67"/>
      <c r="AU1031" s="67"/>
      <c r="AV1031" s="2" t="s">
        <v>270</v>
      </c>
      <c r="AW1031" s="1" t="s">
        <v>1917</v>
      </c>
      <c r="AX1031" s="7">
        <v>211060802</v>
      </c>
      <c r="AY1031" s="2" t="s">
        <v>1124</v>
      </c>
    </row>
    <row r="1032" spans="44:51">
      <c r="AR1032" s="67">
        <f t="shared" si="55"/>
        <v>801410100</v>
      </c>
      <c r="AS1032" s="67"/>
      <c r="AT1032" s="67"/>
      <c r="AU1032" s="67"/>
      <c r="AV1032" s="2" t="s">
        <v>24</v>
      </c>
      <c r="AW1032" s="1" t="s">
        <v>900</v>
      </c>
      <c r="AX1032" s="7">
        <v>801410100</v>
      </c>
      <c r="AY1032" s="2" t="s">
        <v>1124</v>
      </c>
    </row>
    <row r="1033" spans="44:51">
      <c r="AR1033" s="67">
        <f t="shared" si="55"/>
        <v>801410101</v>
      </c>
      <c r="AS1033" s="67"/>
      <c r="AT1033" s="67"/>
      <c r="AU1033" s="67"/>
      <c r="AV1033" s="2" t="s">
        <v>24</v>
      </c>
      <c r="AW1033" s="1" t="s">
        <v>357</v>
      </c>
      <c r="AX1033" s="7">
        <v>801410101</v>
      </c>
      <c r="AY1033" s="2" t="s">
        <v>1124</v>
      </c>
    </row>
    <row r="1034" spans="44:51">
      <c r="AR1034" s="67">
        <f t="shared" si="55"/>
        <v>801410102</v>
      </c>
      <c r="AS1034" s="67"/>
      <c r="AT1034" s="67"/>
      <c r="AU1034" s="67"/>
      <c r="AV1034" s="2" t="s">
        <v>24</v>
      </c>
      <c r="AW1034" s="1" t="s">
        <v>358</v>
      </c>
      <c r="AX1034" s="7">
        <v>801410102</v>
      </c>
      <c r="AY1034" s="2" t="s">
        <v>1124</v>
      </c>
    </row>
    <row r="1035" spans="44:51">
      <c r="AR1035" s="67">
        <f t="shared" si="55"/>
        <v>801420100</v>
      </c>
      <c r="AS1035" s="67"/>
      <c r="AT1035" s="67"/>
      <c r="AU1035" s="67"/>
      <c r="AV1035" s="2" t="s">
        <v>24</v>
      </c>
      <c r="AW1035" s="1" t="s">
        <v>901</v>
      </c>
      <c r="AX1035" s="7">
        <v>801420100</v>
      </c>
      <c r="AY1035" s="2" t="s">
        <v>1124</v>
      </c>
    </row>
    <row r="1036" spans="44:51">
      <c r="AR1036" s="67">
        <f t="shared" si="55"/>
        <v>801420101</v>
      </c>
      <c r="AS1036" s="67"/>
      <c r="AT1036" s="67"/>
      <c r="AU1036" s="67"/>
      <c r="AV1036" s="2" t="s">
        <v>24</v>
      </c>
      <c r="AW1036" s="1" t="s">
        <v>125</v>
      </c>
      <c r="AX1036" s="7">
        <v>801420101</v>
      </c>
      <c r="AY1036" s="2" t="s">
        <v>1124</v>
      </c>
    </row>
    <row r="1037" spans="44:51">
      <c r="AR1037" s="67">
        <f t="shared" si="55"/>
        <v>801420102</v>
      </c>
      <c r="AS1037" s="67"/>
      <c r="AT1037" s="67"/>
      <c r="AU1037" s="67"/>
      <c r="AV1037" s="2" t="s">
        <v>24</v>
      </c>
      <c r="AW1037" s="1" t="s">
        <v>126</v>
      </c>
      <c r="AX1037" s="7">
        <v>801420102</v>
      </c>
      <c r="AY1037" s="2" t="s">
        <v>1124</v>
      </c>
    </row>
    <row r="1038" spans="44:51">
      <c r="AR1038" s="67">
        <f t="shared" si="55"/>
        <v>801420103</v>
      </c>
      <c r="AS1038" s="67"/>
      <c r="AT1038" s="67"/>
      <c r="AU1038" s="67"/>
      <c r="AV1038" s="2" t="s">
        <v>24</v>
      </c>
      <c r="AW1038" s="1" t="s">
        <v>127</v>
      </c>
      <c r="AX1038" s="7">
        <v>801420103</v>
      </c>
      <c r="AY1038" s="2" t="s">
        <v>1124</v>
      </c>
    </row>
    <row r="1039" spans="44:51">
      <c r="AR1039" s="67">
        <f t="shared" si="55"/>
        <v>801420104</v>
      </c>
      <c r="AS1039" s="67"/>
      <c r="AT1039" s="67"/>
      <c r="AU1039" s="67"/>
      <c r="AV1039" s="2" t="s">
        <v>24</v>
      </c>
      <c r="AW1039" s="1" t="s">
        <v>128</v>
      </c>
      <c r="AX1039" s="7">
        <v>801420104</v>
      </c>
      <c r="AY1039" s="2" t="s">
        <v>1124</v>
      </c>
    </row>
    <row r="1040" spans="44:51">
      <c r="AR1040" s="67">
        <f t="shared" si="55"/>
        <v>801420105</v>
      </c>
      <c r="AS1040" s="67"/>
      <c r="AT1040" s="67"/>
      <c r="AU1040" s="67"/>
      <c r="AV1040" s="2" t="s">
        <v>24</v>
      </c>
      <c r="AW1040" s="1" t="s">
        <v>129</v>
      </c>
      <c r="AX1040" s="7">
        <v>801420105</v>
      </c>
      <c r="AY1040" s="2" t="s">
        <v>1124</v>
      </c>
    </row>
    <row r="1041" spans="44:51">
      <c r="AR1041" s="67">
        <f t="shared" si="55"/>
        <v>801420106</v>
      </c>
      <c r="AS1041" s="67"/>
      <c r="AT1041" s="67"/>
      <c r="AU1041" s="67"/>
      <c r="AV1041" s="2" t="s">
        <v>24</v>
      </c>
      <c r="AW1041" s="1" t="s">
        <v>130</v>
      </c>
      <c r="AX1041" s="7">
        <v>801420106</v>
      </c>
      <c r="AY1041" s="2" t="s">
        <v>1124</v>
      </c>
    </row>
    <row r="1042" spans="44:51">
      <c r="AR1042" s="67">
        <f t="shared" si="55"/>
        <v>801430100</v>
      </c>
      <c r="AS1042" s="67"/>
      <c r="AT1042" s="67"/>
      <c r="AU1042" s="67"/>
      <c r="AV1042" s="2" t="s">
        <v>24</v>
      </c>
      <c r="AW1042" s="1" t="s">
        <v>902</v>
      </c>
      <c r="AX1042" s="7">
        <v>801430100</v>
      </c>
      <c r="AY1042" s="2" t="s">
        <v>1124</v>
      </c>
    </row>
    <row r="1043" spans="44:51">
      <c r="AR1043" s="67">
        <f t="shared" si="55"/>
        <v>801430101</v>
      </c>
      <c r="AS1043" s="67"/>
      <c r="AT1043" s="67"/>
      <c r="AU1043" s="67"/>
      <c r="AV1043" s="2" t="s">
        <v>24</v>
      </c>
      <c r="AW1043" s="1" t="s">
        <v>131</v>
      </c>
      <c r="AX1043" s="7">
        <v>801430101</v>
      </c>
      <c r="AY1043" s="2" t="s">
        <v>1124</v>
      </c>
    </row>
    <row r="1044" spans="44:51">
      <c r="AR1044" s="67">
        <f t="shared" si="55"/>
        <v>801430102</v>
      </c>
      <c r="AS1044" s="67"/>
      <c r="AT1044" s="67"/>
      <c r="AU1044" s="67"/>
      <c r="AV1044" s="2" t="s">
        <v>24</v>
      </c>
      <c r="AW1044" s="1" t="s">
        <v>132</v>
      </c>
      <c r="AX1044" s="7">
        <v>801430102</v>
      </c>
      <c r="AY1044" s="2" t="s">
        <v>1124</v>
      </c>
    </row>
    <row r="1045" spans="44:51">
      <c r="AR1045" s="67">
        <f t="shared" si="55"/>
        <v>801440100</v>
      </c>
      <c r="AS1045" s="67"/>
      <c r="AT1045" s="67"/>
      <c r="AU1045" s="67"/>
      <c r="AV1045" s="2" t="s">
        <v>24</v>
      </c>
      <c r="AW1045" s="1" t="s">
        <v>903</v>
      </c>
      <c r="AX1045" s="7">
        <v>801440100</v>
      </c>
      <c r="AY1045" s="2" t="s">
        <v>1124</v>
      </c>
    </row>
    <row r="1046" spans="44:51">
      <c r="AR1046" s="67">
        <f t="shared" si="55"/>
        <v>801440101</v>
      </c>
      <c r="AS1046" s="67"/>
      <c r="AT1046" s="67"/>
      <c r="AU1046" s="67"/>
      <c r="AV1046" s="2" t="s">
        <v>24</v>
      </c>
      <c r="AW1046" s="1" t="s">
        <v>359</v>
      </c>
      <c r="AX1046" s="7">
        <v>801440101</v>
      </c>
      <c r="AY1046" s="2" t="s">
        <v>1124</v>
      </c>
    </row>
    <row r="1047" spans="44:51">
      <c r="AR1047" s="67">
        <f t="shared" si="55"/>
        <v>801440102</v>
      </c>
      <c r="AS1047" s="67"/>
      <c r="AT1047" s="67"/>
      <c r="AU1047" s="67"/>
      <c r="AV1047" s="2" t="s">
        <v>24</v>
      </c>
      <c r="AW1047" s="1" t="s">
        <v>360</v>
      </c>
      <c r="AX1047" s="7">
        <v>801440102</v>
      </c>
      <c r="AY1047" s="2" t="s">
        <v>1124</v>
      </c>
    </row>
    <row r="1048" spans="44:51">
      <c r="AR1048" s="67">
        <f t="shared" si="55"/>
        <v>801440103</v>
      </c>
      <c r="AS1048" s="67"/>
      <c r="AT1048" s="67"/>
      <c r="AU1048" s="67"/>
      <c r="AV1048" s="2" t="s">
        <v>24</v>
      </c>
      <c r="AW1048" s="1" t="s">
        <v>361</v>
      </c>
      <c r="AX1048" s="7">
        <v>801440103</v>
      </c>
      <c r="AY1048" s="2" t="s">
        <v>1124</v>
      </c>
    </row>
    <row r="1049" spans="44:51">
      <c r="AR1049" s="67">
        <f t="shared" si="55"/>
        <v>801440104</v>
      </c>
      <c r="AS1049" s="67"/>
      <c r="AT1049" s="67"/>
      <c r="AU1049" s="67"/>
      <c r="AV1049" s="2" t="s">
        <v>24</v>
      </c>
      <c r="AW1049" s="1" t="s">
        <v>362</v>
      </c>
      <c r="AX1049" s="7">
        <v>801440104</v>
      </c>
      <c r="AY1049" s="2" t="s">
        <v>1124</v>
      </c>
    </row>
    <row r="1050" spans="44:51">
      <c r="AR1050" s="67">
        <f t="shared" si="55"/>
        <v>411080304</v>
      </c>
      <c r="AS1050" s="67"/>
      <c r="AT1050" s="67"/>
      <c r="AU1050" s="67"/>
      <c r="AV1050" s="2" t="s">
        <v>177</v>
      </c>
      <c r="AW1050" s="1" t="s">
        <v>209</v>
      </c>
      <c r="AX1050" s="7">
        <v>411080304</v>
      </c>
      <c r="AY1050" s="2" t="s">
        <v>1121</v>
      </c>
    </row>
    <row r="1051" spans="44:51">
      <c r="AR1051" s="67">
        <f t="shared" si="55"/>
        <v>497000061</v>
      </c>
      <c r="AS1051" s="67"/>
      <c r="AT1051" s="67"/>
      <c r="AU1051" s="67"/>
      <c r="AV1051" s="2" t="s">
        <v>177</v>
      </c>
      <c r="AW1051" s="1" t="s">
        <v>399</v>
      </c>
      <c r="AX1051" s="7">
        <v>497000061</v>
      </c>
      <c r="AY1051" s="2" t="s">
        <v>1121</v>
      </c>
    </row>
    <row r="1052" spans="44:51">
      <c r="AR1052" s="67">
        <f t="shared" si="55"/>
        <v>497000059</v>
      </c>
      <c r="AS1052" s="67"/>
      <c r="AT1052" s="67"/>
      <c r="AU1052" s="67"/>
      <c r="AV1052" s="2" t="s">
        <v>177</v>
      </c>
      <c r="AW1052" s="1" t="s">
        <v>396</v>
      </c>
      <c r="AX1052" s="7">
        <v>497000059</v>
      </c>
      <c r="AY1052" s="2" t="s">
        <v>1121</v>
      </c>
    </row>
    <row r="1053" spans="44:51">
      <c r="AR1053" s="67">
        <f t="shared" si="55"/>
        <v>409030323</v>
      </c>
      <c r="AS1053" s="67"/>
      <c r="AT1053" s="67"/>
      <c r="AU1053" s="67"/>
      <c r="AV1053" s="2" t="s">
        <v>177</v>
      </c>
      <c r="AW1053" s="1" t="s">
        <v>395</v>
      </c>
      <c r="AX1053" s="7">
        <v>409030323</v>
      </c>
      <c r="AY1053" s="2" t="s">
        <v>1121</v>
      </c>
    </row>
    <row r="1054" spans="44:51">
      <c r="AR1054" s="67">
        <f t="shared" si="55"/>
        <v>409030315</v>
      </c>
      <c r="AS1054" s="67"/>
      <c r="AT1054" s="67"/>
      <c r="AU1054" s="67"/>
      <c r="AV1054" s="2" t="s">
        <v>177</v>
      </c>
      <c r="AW1054" s="1" t="s">
        <v>397</v>
      </c>
      <c r="AX1054" s="7">
        <v>409030315</v>
      </c>
      <c r="AY1054" s="2" t="s">
        <v>1121</v>
      </c>
    </row>
    <row r="1055" spans="44:51">
      <c r="AR1055" s="67">
        <f t="shared" si="55"/>
        <v>409030313</v>
      </c>
      <c r="AS1055" s="67"/>
      <c r="AT1055" s="67"/>
      <c r="AU1055" s="67"/>
      <c r="AV1055" s="2" t="s">
        <v>177</v>
      </c>
      <c r="AW1055" s="1" t="s">
        <v>398</v>
      </c>
      <c r="AX1055" s="7">
        <v>409030313</v>
      </c>
      <c r="AY1055" s="2" t="s">
        <v>1121</v>
      </c>
    </row>
    <row r="1056" spans="44:51">
      <c r="AR1056" s="67">
        <f t="shared" si="55"/>
        <v>410020112</v>
      </c>
      <c r="AS1056" s="67"/>
      <c r="AT1056" s="67"/>
      <c r="AU1056" s="67"/>
      <c r="AV1056" s="2" t="s">
        <v>177</v>
      </c>
      <c r="AW1056" s="1" t="s">
        <v>404</v>
      </c>
      <c r="AX1056" s="7">
        <v>410020112</v>
      </c>
      <c r="AY1056" s="2" t="s">
        <v>1121</v>
      </c>
    </row>
    <row r="1057" spans="44:51">
      <c r="AR1057" s="67">
        <f t="shared" si="55"/>
        <v>497000067</v>
      </c>
      <c r="AS1057" s="67"/>
      <c r="AT1057" s="67"/>
      <c r="AU1057" s="67"/>
      <c r="AV1057" s="2" t="s">
        <v>177</v>
      </c>
      <c r="AW1057" s="1" t="s">
        <v>212</v>
      </c>
      <c r="AX1057" s="7">
        <v>497000067</v>
      </c>
      <c r="AY1057" s="2" t="s">
        <v>1121</v>
      </c>
    </row>
    <row r="1058" spans="44:51">
      <c r="AR1058" s="67">
        <f t="shared" si="55"/>
        <v>410020111</v>
      </c>
      <c r="AS1058" s="67"/>
      <c r="AT1058" s="67"/>
      <c r="AU1058" s="67"/>
      <c r="AV1058" s="2" t="s">
        <v>177</v>
      </c>
      <c r="AW1058" s="1" t="s">
        <v>402</v>
      </c>
      <c r="AX1058" s="7">
        <v>410020111</v>
      </c>
      <c r="AY1058" s="2" t="s">
        <v>1121</v>
      </c>
    </row>
    <row r="1059" spans="44:51">
      <c r="AR1059" s="67">
        <f t="shared" si="55"/>
        <v>411010501</v>
      </c>
      <c r="AS1059" s="67"/>
      <c r="AT1059" s="67"/>
      <c r="AU1059" s="67"/>
      <c r="AV1059" s="2" t="s">
        <v>177</v>
      </c>
      <c r="AW1059" s="1" t="s">
        <v>403</v>
      </c>
      <c r="AX1059" s="7">
        <v>411010501</v>
      </c>
      <c r="AY1059" s="2" t="s">
        <v>1121</v>
      </c>
    </row>
    <row r="1060" spans="44:51">
      <c r="AR1060" s="67">
        <f t="shared" si="55"/>
        <v>411060101</v>
      </c>
      <c r="AS1060" s="67"/>
      <c r="AT1060" s="67"/>
      <c r="AU1060" s="67"/>
      <c r="AV1060" s="2" t="s">
        <v>177</v>
      </c>
      <c r="AW1060" s="1" t="s">
        <v>208</v>
      </c>
      <c r="AX1060" s="7">
        <v>411060101</v>
      </c>
      <c r="AY1060" s="2" t="s">
        <v>1121</v>
      </c>
    </row>
    <row r="1061" spans="44:51">
      <c r="AR1061" s="67">
        <f t="shared" si="55"/>
        <v>497000095</v>
      </c>
      <c r="AS1061" s="67"/>
      <c r="AT1061" s="67"/>
      <c r="AU1061" s="67"/>
      <c r="AV1061" s="2" t="s">
        <v>177</v>
      </c>
      <c r="AW1061" s="1" t="s">
        <v>394</v>
      </c>
      <c r="AX1061" s="7">
        <v>497000095</v>
      </c>
      <c r="AY1061" s="2" t="s">
        <v>1121</v>
      </c>
    </row>
    <row r="1062" spans="44:51">
      <c r="AR1062" s="67">
        <f t="shared" si="55"/>
        <v>411070104</v>
      </c>
      <c r="AS1062" s="67"/>
      <c r="AT1062" s="67"/>
      <c r="AU1062" s="67"/>
      <c r="AV1062" s="2" t="s">
        <v>177</v>
      </c>
      <c r="AW1062" s="1" t="s">
        <v>1243</v>
      </c>
      <c r="AX1062" s="7">
        <v>411070104</v>
      </c>
      <c r="AY1062" s="2" t="s">
        <v>1121</v>
      </c>
    </row>
    <row r="1063" spans="44:51">
      <c r="AR1063" s="67">
        <f t="shared" si="55"/>
        <v>411050104</v>
      </c>
      <c r="AS1063" s="67"/>
      <c r="AT1063" s="67"/>
      <c r="AU1063" s="67"/>
      <c r="AV1063" s="2" t="s">
        <v>177</v>
      </c>
      <c r="AW1063" s="1" t="s">
        <v>207</v>
      </c>
      <c r="AX1063" s="7">
        <v>411050104</v>
      </c>
      <c r="AY1063" s="2" t="s">
        <v>1121</v>
      </c>
    </row>
    <row r="1064" spans="44:51">
      <c r="AR1064" s="67">
        <f t="shared" si="55"/>
        <v>497000062</v>
      </c>
      <c r="AS1064" s="67"/>
      <c r="AT1064" s="67"/>
      <c r="AU1064" s="67"/>
      <c r="AV1064" s="2" t="s">
        <v>177</v>
      </c>
      <c r="AW1064" s="1" t="s">
        <v>210</v>
      </c>
      <c r="AX1064" s="7">
        <v>497000062</v>
      </c>
      <c r="AY1064" s="2" t="s">
        <v>1121</v>
      </c>
    </row>
    <row r="1065" spans="44:51">
      <c r="AR1065" s="67">
        <f t="shared" si="55"/>
        <v>410010113</v>
      </c>
      <c r="AS1065" s="67"/>
      <c r="AT1065" s="67"/>
      <c r="AU1065" s="67"/>
      <c r="AV1065" s="2" t="s">
        <v>177</v>
      </c>
      <c r="AW1065" s="1" t="s">
        <v>400</v>
      </c>
      <c r="AX1065" s="7">
        <v>410010113</v>
      </c>
      <c r="AY1065" s="2" t="s">
        <v>1121</v>
      </c>
    </row>
    <row r="1066" spans="44:51">
      <c r="AR1066" s="67">
        <f t="shared" si="55"/>
        <v>497000065</v>
      </c>
      <c r="AS1066" s="67"/>
      <c r="AT1066" s="67"/>
      <c r="AU1066" s="67"/>
      <c r="AV1066" s="2" t="s">
        <v>177</v>
      </c>
      <c r="AW1066" s="1" t="s">
        <v>211</v>
      </c>
      <c r="AX1066" s="7">
        <v>497000065</v>
      </c>
      <c r="AY1066" s="2" t="s">
        <v>1121</v>
      </c>
    </row>
    <row r="1067" spans="44:51">
      <c r="AR1067" s="67">
        <f t="shared" si="55"/>
        <v>410010401</v>
      </c>
      <c r="AS1067" s="67"/>
      <c r="AT1067" s="67"/>
      <c r="AU1067" s="67"/>
      <c r="AV1067" s="2" t="s">
        <v>177</v>
      </c>
      <c r="AW1067" s="1" t="s">
        <v>401</v>
      </c>
      <c r="AX1067" s="7">
        <v>410010401</v>
      </c>
      <c r="AY1067" s="2" t="s">
        <v>1121</v>
      </c>
    </row>
    <row r="1068" spans="44:51">
      <c r="AR1068" s="67">
        <f t="shared" si="55"/>
        <v>497000094</v>
      </c>
      <c r="AS1068" s="67"/>
      <c r="AT1068" s="67"/>
      <c r="AU1068" s="67"/>
      <c r="AV1068" s="2" t="s">
        <v>177</v>
      </c>
      <c r="AW1068" s="1" t="s">
        <v>393</v>
      </c>
      <c r="AX1068" s="7">
        <v>497000094</v>
      </c>
      <c r="AY1068" s="2" t="s">
        <v>1121</v>
      </c>
    </row>
    <row r="1069" spans="44:51">
      <c r="AR1069" s="67">
        <f t="shared" si="55"/>
        <v>497000103</v>
      </c>
      <c r="AS1069" s="67"/>
      <c r="AT1069" s="67"/>
      <c r="AU1069" s="67"/>
      <c r="AV1069" s="2" t="s">
        <v>177</v>
      </c>
      <c r="AW1069" s="1" t="s">
        <v>206</v>
      </c>
      <c r="AX1069" s="7">
        <v>497000103</v>
      </c>
      <c r="AY1069" s="2" t="s">
        <v>1124</v>
      </c>
    </row>
    <row r="1070" spans="44:51">
      <c r="AR1070" s="67">
        <f t="shared" si="55"/>
        <v>412050101</v>
      </c>
      <c r="AS1070" s="67"/>
      <c r="AT1070" s="67"/>
      <c r="AU1070" s="67"/>
      <c r="AV1070" s="2" t="s">
        <v>177</v>
      </c>
      <c r="AW1070" s="1" t="s">
        <v>392</v>
      </c>
      <c r="AX1070" s="7">
        <v>412050101</v>
      </c>
      <c r="AY1070" s="2" t="s">
        <v>1124</v>
      </c>
    </row>
    <row r="1071" spans="44:51">
      <c r="AR1071" s="67">
        <f t="shared" si="55"/>
        <v>409041101</v>
      </c>
      <c r="AS1071" s="67"/>
      <c r="AT1071" s="67"/>
      <c r="AU1071" s="67"/>
      <c r="AV1071" s="2" t="s">
        <v>177</v>
      </c>
      <c r="AW1071" s="1" t="s">
        <v>383</v>
      </c>
      <c r="AX1071" s="7">
        <v>409041101</v>
      </c>
      <c r="AY1071" s="2" t="s">
        <v>1124</v>
      </c>
    </row>
    <row r="1072" spans="44:51">
      <c r="AR1072" s="67">
        <f t="shared" si="55"/>
        <v>497000076</v>
      </c>
      <c r="AS1072" s="67"/>
      <c r="AT1072" s="67"/>
      <c r="AU1072" s="67"/>
      <c r="AV1072" s="2" t="s">
        <v>177</v>
      </c>
      <c r="AW1072" s="1" t="s">
        <v>379</v>
      </c>
      <c r="AX1072" s="7">
        <v>497000076</v>
      </c>
      <c r="AY1072" s="2" t="s">
        <v>1124</v>
      </c>
    </row>
    <row r="1073" spans="44:51">
      <c r="AR1073" s="67">
        <f t="shared" si="55"/>
        <v>497000100</v>
      </c>
      <c r="AS1073" s="67"/>
      <c r="AT1073" s="67"/>
      <c r="AU1073" s="67"/>
      <c r="AV1073" s="2" t="s">
        <v>177</v>
      </c>
      <c r="AW1073" s="1" t="s">
        <v>382</v>
      </c>
      <c r="AX1073" s="7">
        <v>497000100</v>
      </c>
      <c r="AY1073" s="2" t="s">
        <v>1124</v>
      </c>
    </row>
    <row r="1074" spans="44:51">
      <c r="AR1074" s="67">
        <f t="shared" si="55"/>
        <v>497000111</v>
      </c>
      <c r="AS1074" s="67"/>
      <c r="AT1074" s="67"/>
      <c r="AU1074" s="67"/>
      <c r="AV1074" s="2" t="s">
        <v>177</v>
      </c>
      <c r="AW1074" s="1" t="s">
        <v>380</v>
      </c>
      <c r="AX1074" s="7">
        <v>497000111</v>
      </c>
      <c r="AY1074" s="2" t="s">
        <v>1124</v>
      </c>
    </row>
    <row r="1075" spans="44:51">
      <c r="AR1075" s="67">
        <f t="shared" si="55"/>
        <v>497000079</v>
      </c>
      <c r="AS1075" s="67"/>
      <c r="AT1075" s="67"/>
      <c r="AU1075" s="67"/>
      <c r="AV1075" s="2" t="s">
        <v>177</v>
      </c>
      <c r="AW1075" s="1" t="s">
        <v>385</v>
      </c>
      <c r="AX1075" s="7">
        <v>497000079</v>
      </c>
      <c r="AY1075" s="2" t="s">
        <v>1124</v>
      </c>
    </row>
    <row r="1076" spans="44:51">
      <c r="AR1076" s="67">
        <f t="shared" si="55"/>
        <v>410020311</v>
      </c>
      <c r="AS1076" s="67"/>
      <c r="AT1076" s="67"/>
      <c r="AU1076" s="67"/>
      <c r="AV1076" s="2" t="s">
        <v>177</v>
      </c>
      <c r="AW1076" s="1" t="s">
        <v>381</v>
      </c>
      <c r="AX1076" s="7">
        <v>410020311</v>
      </c>
      <c r="AY1076" s="2" t="s">
        <v>1124</v>
      </c>
    </row>
    <row r="1077" spans="44:51">
      <c r="AR1077" s="67">
        <f t="shared" si="55"/>
        <v>410020113</v>
      </c>
      <c r="AS1077" s="67"/>
      <c r="AT1077" s="67"/>
      <c r="AU1077" s="67"/>
      <c r="AV1077" s="2" t="s">
        <v>177</v>
      </c>
      <c r="AW1077" s="1" t="s">
        <v>384</v>
      </c>
      <c r="AX1077" s="7">
        <v>410020113</v>
      </c>
      <c r="AY1077" s="2" t="s">
        <v>1124</v>
      </c>
    </row>
    <row r="1078" spans="44:51">
      <c r="AR1078" s="67">
        <f t="shared" si="55"/>
        <v>411080201</v>
      </c>
      <c r="AS1078" s="67"/>
      <c r="AT1078" s="67"/>
      <c r="AU1078" s="67"/>
      <c r="AV1078" s="2" t="s">
        <v>177</v>
      </c>
      <c r="AW1078" s="1" t="s">
        <v>391</v>
      </c>
      <c r="AX1078" s="7">
        <v>411080201</v>
      </c>
      <c r="AY1078" s="2" t="s">
        <v>1124</v>
      </c>
    </row>
    <row r="1079" spans="44:51">
      <c r="AR1079" s="67">
        <f t="shared" si="55"/>
        <v>411080301</v>
      </c>
      <c r="AS1079" s="67"/>
      <c r="AT1079" s="67"/>
      <c r="AU1079" s="67"/>
      <c r="AV1079" s="2" t="s">
        <v>177</v>
      </c>
      <c r="AW1079" s="1" t="s">
        <v>390</v>
      </c>
      <c r="AX1079" s="7">
        <v>411080301</v>
      </c>
      <c r="AY1079" s="2" t="s">
        <v>1124</v>
      </c>
    </row>
    <row r="1080" spans="44:51">
      <c r="AR1080" s="67">
        <f t="shared" si="55"/>
        <v>497000087</v>
      </c>
      <c r="AS1080" s="67"/>
      <c r="AT1080" s="67"/>
      <c r="AU1080" s="67"/>
      <c r="AV1080" s="2" t="s">
        <v>177</v>
      </c>
      <c r="AW1080" s="1" t="s">
        <v>172</v>
      </c>
      <c r="AX1080" s="7">
        <v>497000087</v>
      </c>
      <c r="AY1080" s="2" t="s">
        <v>1117</v>
      </c>
    </row>
    <row r="1081" spans="44:51">
      <c r="AR1081" s="67">
        <f t="shared" si="55"/>
        <v>497000110</v>
      </c>
      <c r="AS1081" s="67"/>
      <c r="AT1081" s="67"/>
      <c r="AU1081" s="67"/>
      <c r="AV1081" s="2" t="s">
        <v>177</v>
      </c>
      <c r="AW1081" s="1" t="s">
        <v>364</v>
      </c>
      <c r="AX1081" s="7">
        <v>497000110</v>
      </c>
      <c r="AY1081" s="2" t="s">
        <v>1117</v>
      </c>
    </row>
    <row r="1082" spans="44:51">
      <c r="AR1082" s="67">
        <f t="shared" si="55"/>
        <v>412040107</v>
      </c>
      <c r="AS1082" s="67"/>
      <c r="AT1082" s="67"/>
      <c r="AU1082" s="67"/>
      <c r="AV1082" s="2" t="s">
        <v>177</v>
      </c>
      <c r="AW1082" s="1" t="s">
        <v>174</v>
      </c>
      <c r="AX1082" s="7">
        <v>412040107</v>
      </c>
      <c r="AY1082" s="2" t="s">
        <v>1117</v>
      </c>
    </row>
    <row r="1083" spans="44:51">
      <c r="AR1083" s="67">
        <f t="shared" si="55"/>
        <v>412040301</v>
      </c>
      <c r="AS1083" s="67"/>
      <c r="AT1083" s="67"/>
      <c r="AU1083" s="67"/>
      <c r="AV1083" s="2" t="s">
        <v>177</v>
      </c>
      <c r="AW1083" s="1" t="s">
        <v>372</v>
      </c>
      <c r="AX1083" s="7">
        <v>412040301</v>
      </c>
      <c r="AY1083" s="2" t="s">
        <v>1117</v>
      </c>
    </row>
    <row r="1084" spans="44:51">
      <c r="AR1084" s="67">
        <f t="shared" si="55"/>
        <v>412040208</v>
      </c>
      <c r="AS1084" s="67"/>
      <c r="AT1084" s="67"/>
      <c r="AU1084" s="67"/>
      <c r="AV1084" s="2" t="s">
        <v>177</v>
      </c>
      <c r="AW1084" s="1" t="s">
        <v>173</v>
      </c>
      <c r="AX1084" s="7">
        <v>412040208</v>
      </c>
      <c r="AY1084" s="2" t="s">
        <v>1117</v>
      </c>
    </row>
    <row r="1085" spans="44:51">
      <c r="AR1085" s="67">
        <f t="shared" si="55"/>
        <v>411120111</v>
      </c>
      <c r="AS1085" s="67"/>
      <c r="AT1085" s="67"/>
      <c r="AU1085" s="67"/>
      <c r="AV1085" s="2" t="s">
        <v>177</v>
      </c>
      <c r="AW1085" s="1" t="s">
        <v>363</v>
      </c>
      <c r="AX1085" s="7">
        <v>411120111</v>
      </c>
      <c r="AY1085" s="2" t="s">
        <v>1117</v>
      </c>
    </row>
    <row r="1086" spans="44:51">
      <c r="AR1086" s="67">
        <f t="shared" si="55"/>
        <v>497000104</v>
      </c>
      <c r="AS1086" s="67"/>
      <c r="AT1086" s="67"/>
      <c r="AU1086" s="67"/>
      <c r="AV1086" s="2" t="s">
        <v>177</v>
      </c>
      <c r="AW1086" s="1" t="s">
        <v>365</v>
      </c>
      <c r="AX1086" s="7">
        <v>497000104</v>
      </c>
      <c r="AY1086" s="2" t="s">
        <v>1117</v>
      </c>
    </row>
    <row r="1087" spans="44:51">
      <c r="AR1087" s="67">
        <f t="shared" si="55"/>
        <v>497000086</v>
      </c>
      <c r="AS1087" s="67"/>
      <c r="AT1087" s="67"/>
      <c r="AU1087" s="67"/>
      <c r="AV1087" s="2" t="s">
        <v>177</v>
      </c>
      <c r="AW1087" s="1" t="s">
        <v>163</v>
      </c>
      <c r="AX1087" s="7">
        <v>497000086</v>
      </c>
      <c r="AY1087" s="2" t="s">
        <v>1117</v>
      </c>
    </row>
    <row r="1088" spans="44:51">
      <c r="AR1088" s="67">
        <f t="shared" si="55"/>
        <v>497000107</v>
      </c>
      <c r="AS1088" s="67"/>
      <c r="AT1088" s="67"/>
      <c r="AU1088" s="67"/>
      <c r="AV1088" s="2" t="s">
        <v>177</v>
      </c>
      <c r="AW1088" s="1" t="s">
        <v>371</v>
      </c>
      <c r="AX1088" s="7">
        <v>497000107</v>
      </c>
      <c r="AY1088" s="2" t="s">
        <v>1117</v>
      </c>
    </row>
    <row r="1089" spans="44:51">
      <c r="AR1089" s="67">
        <f t="shared" si="55"/>
        <v>412020112</v>
      </c>
      <c r="AS1089" s="67"/>
      <c r="AT1089" s="67"/>
      <c r="AU1089" s="67"/>
      <c r="AV1089" s="2" t="s">
        <v>177</v>
      </c>
      <c r="AW1089" s="1" t="s">
        <v>170</v>
      </c>
      <c r="AX1089" s="7">
        <v>412020112</v>
      </c>
      <c r="AY1089" s="2" t="s">
        <v>1117</v>
      </c>
    </row>
    <row r="1090" spans="44:51">
      <c r="AR1090" s="67">
        <f t="shared" si="55"/>
        <v>497000106</v>
      </c>
      <c r="AS1090" s="67"/>
      <c r="AT1090" s="67"/>
      <c r="AU1090" s="67"/>
      <c r="AV1090" s="2" t="s">
        <v>177</v>
      </c>
      <c r="AW1090" s="1" t="s">
        <v>368</v>
      </c>
      <c r="AX1090" s="7">
        <v>497000106</v>
      </c>
      <c r="AY1090" s="2" t="s">
        <v>1117</v>
      </c>
    </row>
    <row r="1091" spans="44:51">
      <c r="AR1091" s="67">
        <f t="shared" si="55"/>
        <v>411030103</v>
      </c>
      <c r="AS1091" s="67"/>
      <c r="AT1091" s="67"/>
      <c r="AU1091" s="67"/>
      <c r="AV1091" s="2" t="s">
        <v>177</v>
      </c>
      <c r="AW1091" s="1" t="s">
        <v>162</v>
      </c>
      <c r="AX1091" s="7">
        <v>411030103</v>
      </c>
      <c r="AY1091" s="2" t="s">
        <v>1117</v>
      </c>
    </row>
    <row r="1092" spans="44:51">
      <c r="AR1092" s="67">
        <f t="shared" si="55"/>
        <v>412030213</v>
      </c>
      <c r="AS1092" s="67"/>
      <c r="AT1092" s="67"/>
      <c r="AU1092" s="67"/>
      <c r="AV1092" s="2" t="s">
        <v>177</v>
      </c>
      <c r="AW1092" s="1" t="s">
        <v>370</v>
      </c>
      <c r="AX1092" s="7">
        <v>412030213</v>
      </c>
      <c r="AY1092" s="2" t="s">
        <v>1117</v>
      </c>
    </row>
    <row r="1093" spans="44:51">
      <c r="AR1093" s="67">
        <f t="shared" si="55"/>
        <v>412020205</v>
      </c>
      <c r="AS1093" s="67"/>
      <c r="AT1093" s="67"/>
      <c r="AU1093" s="67"/>
      <c r="AV1093" s="2" t="s">
        <v>177</v>
      </c>
      <c r="AW1093" s="1" t="s">
        <v>171</v>
      </c>
      <c r="AX1093" s="7">
        <v>412020205</v>
      </c>
      <c r="AY1093" s="2" t="s">
        <v>1117</v>
      </c>
    </row>
    <row r="1094" spans="44:51">
      <c r="AR1094" s="67">
        <f t="shared" si="55"/>
        <v>411110101</v>
      </c>
      <c r="AS1094" s="67"/>
      <c r="AT1094" s="67"/>
      <c r="AU1094" s="67"/>
      <c r="AV1094" s="2" t="s">
        <v>177</v>
      </c>
      <c r="AW1094" s="1" t="s">
        <v>1118</v>
      </c>
      <c r="AX1094" s="7">
        <v>411110101</v>
      </c>
      <c r="AY1094" s="2" t="s">
        <v>1117</v>
      </c>
    </row>
    <row r="1095" spans="44:51">
      <c r="AR1095" s="67">
        <f t="shared" ref="AR1095:AR1158" si="56">$AX1095</f>
        <v>412030101</v>
      </c>
      <c r="AS1095" s="67"/>
      <c r="AT1095" s="67"/>
      <c r="AU1095" s="67"/>
      <c r="AV1095" s="2" t="s">
        <v>177</v>
      </c>
      <c r="AW1095" s="1" t="s">
        <v>1116</v>
      </c>
      <c r="AX1095" s="7">
        <v>412030101</v>
      </c>
      <c r="AY1095" s="2" t="s">
        <v>1117</v>
      </c>
    </row>
    <row r="1096" spans="44:51">
      <c r="AR1096" s="67">
        <f t="shared" si="56"/>
        <v>412030214</v>
      </c>
      <c r="AS1096" s="67"/>
      <c r="AT1096" s="67"/>
      <c r="AU1096" s="67"/>
      <c r="AV1096" s="2" t="s">
        <v>177</v>
      </c>
      <c r="AW1096" s="1" t="s">
        <v>369</v>
      </c>
      <c r="AX1096" s="7">
        <v>412030214</v>
      </c>
      <c r="AY1096" s="2" t="s">
        <v>1117</v>
      </c>
    </row>
    <row r="1097" spans="44:51">
      <c r="AR1097" s="67">
        <f t="shared" si="56"/>
        <v>497000085</v>
      </c>
      <c r="AS1097" s="67"/>
      <c r="AT1097" s="67"/>
      <c r="AU1097" s="67"/>
      <c r="AV1097" s="2" t="s">
        <v>177</v>
      </c>
      <c r="AW1097" s="1" t="s">
        <v>1427</v>
      </c>
      <c r="AX1097" s="7">
        <v>497000085</v>
      </c>
      <c r="AY1097" s="2" t="s">
        <v>1117</v>
      </c>
    </row>
    <row r="1098" spans="44:51">
      <c r="AR1098" s="67">
        <f t="shared" si="56"/>
        <v>411030108</v>
      </c>
      <c r="AS1098" s="67"/>
      <c r="AT1098" s="67"/>
      <c r="AU1098" s="67"/>
      <c r="AV1098" s="2" t="s">
        <v>177</v>
      </c>
      <c r="AW1098" s="1" t="s">
        <v>1425</v>
      </c>
      <c r="AX1098" s="7">
        <v>411030108</v>
      </c>
      <c r="AY1098" s="2" t="s">
        <v>1117</v>
      </c>
    </row>
    <row r="1099" spans="44:51">
      <c r="AR1099" s="67">
        <f t="shared" si="56"/>
        <v>411030314</v>
      </c>
      <c r="AS1099" s="67"/>
      <c r="AT1099" s="67"/>
      <c r="AU1099" s="67"/>
      <c r="AV1099" s="2" t="s">
        <v>177</v>
      </c>
      <c r="AW1099" s="1" t="s">
        <v>1426</v>
      </c>
      <c r="AX1099" s="7">
        <v>411030314</v>
      </c>
      <c r="AY1099" s="2" t="s">
        <v>1117</v>
      </c>
    </row>
    <row r="1100" spans="44:51">
      <c r="AR1100" s="67">
        <f t="shared" si="56"/>
        <v>497000090</v>
      </c>
      <c r="AS1100" s="67"/>
      <c r="AT1100" s="67"/>
      <c r="AU1100" s="67"/>
      <c r="AV1100" s="2" t="s">
        <v>177</v>
      </c>
      <c r="AW1100" s="1" t="s">
        <v>419</v>
      </c>
      <c r="AX1100" s="7">
        <v>497000090</v>
      </c>
      <c r="AY1100" s="2" t="s">
        <v>1119</v>
      </c>
    </row>
    <row r="1101" spans="44:51">
      <c r="AR1101" s="67">
        <f t="shared" si="56"/>
        <v>497000049</v>
      </c>
      <c r="AS1101" s="67"/>
      <c r="AT1101" s="67"/>
      <c r="AU1101" s="67"/>
      <c r="AV1101" s="2" t="s">
        <v>177</v>
      </c>
      <c r="AW1101" s="1" t="s">
        <v>418</v>
      </c>
      <c r="AX1101" s="7">
        <v>497000049</v>
      </c>
      <c r="AY1101" s="2" t="s">
        <v>1119</v>
      </c>
    </row>
    <row r="1102" spans="44:51">
      <c r="AR1102" s="67">
        <f t="shared" si="56"/>
        <v>497000050</v>
      </c>
      <c r="AS1102" s="67"/>
      <c r="AT1102" s="67"/>
      <c r="AU1102" s="67"/>
      <c r="AV1102" s="2" t="s">
        <v>177</v>
      </c>
      <c r="AW1102" s="1" t="s">
        <v>420</v>
      </c>
      <c r="AX1102" s="7">
        <v>497000050</v>
      </c>
      <c r="AY1102" s="2" t="s">
        <v>1119</v>
      </c>
    </row>
    <row r="1103" spans="44:51">
      <c r="AR1103" s="67">
        <f t="shared" si="56"/>
        <v>409041003</v>
      </c>
      <c r="AS1103" s="67"/>
      <c r="AT1103" s="67"/>
      <c r="AU1103" s="67"/>
      <c r="AV1103" s="2" t="s">
        <v>177</v>
      </c>
      <c r="AW1103" s="1" t="s">
        <v>421</v>
      </c>
      <c r="AX1103" s="7">
        <v>409041003</v>
      </c>
      <c r="AY1103" s="2" t="s">
        <v>1119</v>
      </c>
    </row>
    <row r="1104" spans="44:51">
      <c r="AR1104" s="67">
        <f t="shared" si="56"/>
        <v>409041014</v>
      </c>
      <c r="AS1104" s="67"/>
      <c r="AT1104" s="67"/>
      <c r="AU1104" s="67"/>
      <c r="AV1104" s="2" t="s">
        <v>177</v>
      </c>
      <c r="AW1104" s="1" t="s">
        <v>422</v>
      </c>
      <c r="AX1104" s="7">
        <v>409041014</v>
      </c>
      <c r="AY1104" s="2" t="s">
        <v>1119</v>
      </c>
    </row>
    <row r="1105" spans="44:51">
      <c r="AR1105" s="67">
        <f t="shared" si="56"/>
        <v>409040115</v>
      </c>
      <c r="AS1105" s="67"/>
      <c r="AT1105" s="67"/>
      <c r="AU1105" s="67"/>
      <c r="AV1105" s="2" t="s">
        <v>177</v>
      </c>
      <c r="AW1105" s="1" t="s">
        <v>416</v>
      </c>
      <c r="AX1105" s="7">
        <v>409040115</v>
      </c>
      <c r="AY1105" s="2" t="s">
        <v>1119</v>
      </c>
    </row>
    <row r="1106" spans="44:51">
      <c r="AR1106" s="67">
        <f t="shared" si="56"/>
        <v>409041015</v>
      </c>
      <c r="AS1106" s="67"/>
      <c r="AT1106" s="67"/>
      <c r="AU1106" s="67"/>
      <c r="AV1106" s="2" t="s">
        <v>177</v>
      </c>
      <c r="AW1106" s="1" t="s">
        <v>414</v>
      </c>
      <c r="AX1106" s="7">
        <v>409041015</v>
      </c>
      <c r="AY1106" s="2" t="s">
        <v>1119</v>
      </c>
    </row>
    <row r="1107" spans="44:51">
      <c r="AR1107" s="67">
        <f t="shared" si="56"/>
        <v>497000048</v>
      </c>
      <c r="AS1107" s="67"/>
      <c r="AT1107" s="67"/>
      <c r="AU1107" s="67"/>
      <c r="AV1107" s="2" t="s">
        <v>177</v>
      </c>
      <c r="AW1107" s="1" t="s">
        <v>417</v>
      </c>
      <c r="AX1107" s="7">
        <v>497000048</v>
      </c>
      <c r="AY1107" s="2" t="s">
        <v>1119</v>
      </c>
    </row>
    <row r="1108" spans="44:51">
      <c r="AR1108" s="67">
        <f t="shared" si="56"/>
        <v>409030103</v>
      </c>
      <c r="AS1108" s="67"/>
      <c r="AT1108" s="67"/>
      <c r="AU1108" s="67"/>
      <c r="AV1108" s="2" t="s">
        <v>177</v>
      </c>
      <c r="AW1108" s="1" t="s">
        <v>413</v>
      </c>
      <c r="AX1108" s="7">
        <v>409030103</v>
      </c>
      <c r="AY1108" s="2" t="s">
        <v>1119</v>
      </c>
    </row>
    <row r="1109" spans="44:51">
      <c r="AR1109" s="67">
        <f t="shared" si="56"/>
        <v>409040813</v>
      </c>
      <c r="AS1109" s="67"/>
      <c r="AT1109" s="67"/>
      <c r="AU1109" s="67"/>
      <c r="AV1109" s="2" t="s">
        <v>177</v>
      </c>
      <c r="AW1109" s="1" t="s">
        <v>423</v>
      </c>
      <c r="AX1109" s="7">
        <v>409040813</v>
      </c>
      <c r="AY1109" s="2" t="s">
        <v>1119</v>
      </c>
    </row>
    <row r="1110" spans="44:51">
      <c r="AR1110" s="67">
        <f t="shared" si="56"/>
        <v>497000002</v>
      </c>
      <c r="AS1110" s="67"/>
      <c r="AT1110" s="67"/>
      <c r="AU1110" s="67"/>
      <c r="AV1110" s="2" t="s">
        <v>177</v>
      </c>
      <c r="AW1110" s="1" t="s">
        <v>409</v>
      </c>
      <c r="AX1110" s="7">
        <v>497000002</v>
      </c>
      <c r="AY1110" s="2" t="s">
        <v>1119</v>
      </c>
    </row>
    <row r="1111" spans="44:51">
      <c r="AR1111" s="67">
        <f t="shared" si="56"/>
        <v>409020101</v>
      </c>
      <c r="AS1111" s="67"/>
      <c r="AT1111" s="67"/>
      <c r="AU1111" s="67"/>
      <c r="AV1111" s="2" t="s">
        <v>177</v>
      </c>
      <c r="AW1111" s="1" t="s">
        <v>410</v>
      </c>
      <c r="AX1111" s="7">
        <v>409020101</v>
      </c>
      <c r="AY1111" s="2" t="s">
        <v>1119</v>
      </c>
    </row>
    <row r="1112" spans="44:51">
      <c r="AR1112" s="67">
        <f t="shared" si="56"/>
        <v>497000089</v>
      </c>
      <c r="AS1112" s="67"/>
      <c r="AT1112" s="67"/>
      <c r="AU1112" s="67"/>
      <c r="AV1112" s="2" t="s">
        <v>177</v>
      </c>
      <c r="AW1112" s="1" t="s">
        <v>411</v>
      </c>
      <c r="AX1112" s="7">
        <v>497000089</v>
      </c>
      <c r="AY1112" s="2" t="s">
        <v>1119</v>
      </c>
    </row>
    <row r="1113" spans="44:51">
      <c r="AR1113" s="67">
        <f t="shared" si="56"/>
        <v>406010106</v>
      </c>
      <c r="AS1113" s="67"/>
      <c r="AT1113" s="67"/>
      <c r="AU1113" s="67"/>
      <c r="AV1113" s="2" t="s">
        <v>177</v>
      </c>
      <c r="AW1113" s="1" t="s">
        <v>412</v>
      </c>
      <c r="AX1113" s="7">
        <v>406010106</v>
      </c>
      <c r="AY1113" s="2" t="s">
        <v>1119</v>
      </c>
    </row>
    <row r="1114" spans="44:51">
      <c r="AR1114" s="67">
        <f t="shared" si="56"/>
        <v>409010501</v>
      </c>
      <c r="AS1114" s="67"/>
      <c r="AT1114" s="67"/>
      <c r="AU1114" s="67"/>
      <c r="AV1114" s="2" t="s">
        <v>177</v>
      </c>
      <c r="AW1114" s="1" t="s">
        <v>24</v>
      </c>
      <c r="AX1114" s="7">
        <v>409010501</v>
      </c>
      <c r="AY1114" s="2" t="s">
        <v>1119</v>
      </c>
    </row>
    <row r="1115" spans="44:51">
      <c r="AR1115" s="67">
        <f t="shared" si="56"/>
        <v>409050201</v>
      </c>
      <c r="AS1115" s="67"/>
      <c r="AT1115" s="67"/>
      <c r="AU1115" s="67"/>
      <c r="AV1115" s="2" t="s">
        <v>177</v>
      </c>
      <c r="AW1115" s="1" t="s">
        <v>430</v>
      </c>
      <c r="AX1115" s="7">
        <v>409050201</v>
      </c>
      <c r="AY1115" s="2" t="s">
        <v>1119</v>
      </c>
    </row>
    <row r="1116" spans="44:51">
      <c r="AR1116" s="67">
        <f t="shared" si="56"/>
        <v>409040601</v>
      </c>
      <c r="AS1116" s="67"/>
      <c r="AT1116" s="67"/>
      <c r="AU1116" s="67"/>
      <c r="AV1116" s="2" t="s">
        <v>177</v>
      </c>
      <c r="AW1116" s="1" t="s">
        <v>226</v>
      </c>
      <c r="AX1116" s="7">
        <v>409040601</v>
      </c>
      <c r="AY1116" s="2" t="s">
        <v>1119</v>
      </c>
    </row>
    <row r="1117" spans="44:51">
      <c r="AR1117" s="67">
        <f t="shared" si="56"/>
        <v>409040901</v>
      </c>
      <c r="AS1117" s="67"/>
      <c r="AT1117" s="67"/>
      <c r="AU1117" s="67"/>
      <c r="AV1117" s="2" t="s">
        <v>177</v>
      </c>
      <c r="AW1117" s="1" t="s">
        <v>424</v>
      </c>
      <c r="AX1117" s="7">
        <v>409040901</v>
      </c>
      <c r="AY1117" s="2" t="s">
        <v>1119</v>
      </c>
    </row>
    <row r="1118" spans="44:51">
      <c r="AR1118" s="67">
        <f t="shared" si="56"/>
        <v>497000091</v>
      </c>
      <c r="AS1118" s="67"/>
      <c r="AT1118" s="67"/>
      <c r="AU1118" s="67"/>
      <c r="AV1118" s="2" t="s">
        <v>177</v>
      </c>
      <c r="AW1118" s="1" t="s">
        <v>425</v>
      </c>
      <c r="AX1118" s="7">
        <v>497000091</v>
      </c>
      <c r="AY1118" s="2" t="s">
        <v>1119</v>
      </c>
    </row>
    <row r="1119" spans="44:51">
      <c r="AR1119" s="67">
        <f t="shared" si="56"/>
        <v>497000044</v>
      </c>
      <c r="AS1119" s="67"/>
      <c r="AT1119" s="67"/>
      <c r="AU1119" s="67"/>
      <c r="AV1119" s="2" t="s">
        <v>177</v>
      </c>
      <c r="AW1119" s="1" t="s">
        <v>407</v>
      </c>
      <c r="AX1119" s="7">
        <v>497000044</v>
      </c>
      <c r="AY1119" s="2" t="s">
        <v>1119</v>
      </c>
    </row>
    <row r="1120" spans="44:51">
      <c r="AR1120" s="67">
        <f t="shared" si="56"/>
        <v>409041004</v>
      </c>
      <c r="AS1120" s="67"/>
      <c r="AT1120" s="67"/>
      <c r="AU1120" s="67"/>
      <c r="AV1120" s="1" t="s">
        <v>177</v>
      </c>
      <c r="AW1120" s="1" t="s">
        <v>1244</v>
      </c>
      <c r="AX1120" s="7">
        <v>409041004</v>
      </c>
      <c r="AY1120" s="2" t="s">
        <v>1119</v>
      </c>
    </row>
    <row r="1121" spans="44:51">
      <c r="AR1121" s="67">
        <f t="shared" si="56"/>
        <v>497000026</v>
      </c>
      <c r="AS1121" s="67"/>
      <c r="AT1121" s="67"/>
      <c r="AU1121" s="67"/>
      <c r="AV1121" s="2" t="s">
        <v>177</v>
      </c>
      <c r="AW1121" s="1" t="s">
        <v>432</v>
      </c>
      <c r="AX1121" s="7">
        <v>497000026</v>
      </c>
      <c r="AY1121" s="2" t="s">
        <v>1119</v>
      </c>
    </row>
    <row r="1122" spans="44:51">
      <c r="AR1122" s="67">
        <f t="shared" si="56"/>
        <v>497000092</v>
      </c>
      <c r="AS1122" s="67"/>
      <c r="AT1122" s="67"/>
      <c r="AU1122" s="67"/>
      <c r="AV1122" s="2" t="s">
        <v>177</v>
      </c>
      <c r="AW1122" s="1" t="s">
        <v>426</v>
      </c>
      <c r="AX1122" s="7">
        <v>497000092</v>
      </c>
      <c r="AY1122" s="2" t="s">
        <v>1119</v>
      </c>
    </row>
    <row r="1123" spans="44:51">
      <c r="AR1123" s="67">
        <f t="shared" si="56"/>
        <v>497000042</v>
      </c>
      <c r="AS1123" s="67"/>
      <c r="AT1123" s="67"/>
      <c r="AU1123" s="67"/>
      <c r="AV1123" s="2" t="s">
        <v>177</v>
      </c>
      <c r="AW1123" s="1" t="s">
        <v>415</v>
      </c>
      <c r="AX1123" s="7">
        <v>497000042</v>
      </c>
      <c r="AY1123" s="2" t="s">
        <v>1119</v>
      </c>
    </row>
    <row r="1124" spans="44:51">
      <c r="AR1124" s="67">
        <f t="shared" si="56"/>
        <v>497000047</v>
      </c>
      <c r="AS1124" s="67"/>
      <c r="AT1124" s="67"/>
      <c r="AU1124" s="67"/>
      <c r="AV1124" s="2" t="s">
        <v>177</v>
      </c>
      <c r="AW1124" s="1" t="s">
        <v>1430</v>
      </c>
      <c r="AX1124" s="7">
        <v>497000047</v>
      </c>
      <c r="AY1124" s="2" t="s">
        <v>1119</v>
      </c>
    </row>
    <row r="1125" spans="44:51">
      <c r="AR1125" s="67">
        <f t="shared" si="56"/>
        <v>409010401</v>
      </c>
      <c r="AS1125" s="67"/>
      <c r="AT1125" s="67"/>
      <c r="AU1125" s="67"/>
      <c r="AV1125" s="2" t="s">
        <v>177</v>
      </c>
      <c r="AW1125" s="1" t="s">
        <v>408</v>
      </c>
      <c r="AX1125" s="7">
        <v>409010401</v>
      </c>
      <c r="AY1125" s="2" t="s">
        <v>1119</v>
      </c>
    </row>
    <row r="1126" spans="44:51">
      <c r="AR1126" s="67">
        <f t="shared" si="56"/>
        <v>409040701</v>
      </c>
      <c r="AS1126" s="67"/>
      <c r="AT1126" s="67"/>
      <c r="AU1126" s="67"/>
      <c r="AV1126" s="2" t="s">
        <v>177</v>
      </c>
      <c r="AW1126" s="1" t="s">
        <v>1428</v>
      </c>
      <c r="AX1126" s="7">
        <v>409040701</v>
      </c>
      <c r="AY1126" s="2" t="s">
        <v>1119</v>
      </c>
    </row>
    <row r="1127" spans="44:51">
      <c r="AR1127" s="67">
        <f t="shared" si="56"/>
        <v>411090501</v>
      </c>
      <c r="AS1127" s="67"/>
      <c r="AT1127" s="67"/>
      <c r="AU1127" s="67"/>
      <c r="AV1127" s="2" t="s">
        <v>177</v>
      </c>
      <c r="AW1127" s="1" t="s">
        <v>429</v>
      </c>
      <c r="AX1127" s="7">
        <v>411090501</v>
      </c>
      <c r="AY1127" s="2" t="s">
        <v>1119</v>
      </c>
    </row>
    <row r="1128" spans="44:51">
      <c r="AR1128" s="67">
        <f t="shared" si="56"/>
        <v>409050102</v>
      </c>
      <c r="AS1128" s="67"/>
      <c r="AT1128" s="67"/>
      <c r="AU1128" s="67"/>
      <c r="AV1128" s="2" t="s">
        <v>177</v>
      </c>
      <c r="AW1128" s="1" t="s">
        <v>431</v>
      </c>
      <c r="AX1128" s="7">
        <v>409050102</v>
      </c>
      <c r="AY1128" s="2" t="s">
        <v>1119</v>
      </c>
    </row>
    <row r="1129" spans="44:51">
      <c r="AR1129" s="67">
        <f t="shared" si="56"/>
        <v>409040103</v>
      </c>
      <c r="AS1129" s="67"/>
      <c r="AT1129" s="67"/>
      <c r="AU1129" s="67"/>
      <c r="AV1129" s="2" t="s">
        <v>177</v>
      </c>
      <c r="AW1129" s="1" t="s">
        <v>937</v>
      </c>
      <c r="AX1129" s="7">
        <v>409040103</v>
      </c>
      <c r="AY1129" s="2" t="s">
        <v>38</v>
      </c>
    </row>
    <row r="1130" spans="44:51">
      <c r="AR1130" s="67">
        <f t="shared" si="56"/>
        <v>409040111</v>
      </c>
      <c r="AS1130" s="67"/>
      <c r="AT1130" s="67"/>
      <c r="AU1130" s="67"/>
      <c r="AV1130" s="2" t="s">
        <v>177</v>
      </c>
      <c r="AW1130" s="1" t="s">
        <v>936</v>
      </c>
      <c r="AX1130" s="7">
        <v>409040111</v>
      </c>
      <c r="AY1130" s="2" t="s">
        <v>38</v>
      </c>
    </row>
    <row r="1131" spans="44:51">
      <c r="AR1131" s="67">
        <f t="shared" si="56"/>
        <v>410010314</v>
      </c>
      <c r="AS1131" s="67"/>
      <c r="AT1131" s="67"/>
      <c r="AU1131" s="67"/>
      <c r="AV1131" s="2" t="s">
        <v>177</v>
      </c>
      <c r="AW1131" s="1" t="s">
        <v>939</v>
      </c>
      <c r="AX1131" s="7">
        <v>410010314</v>
      </c>
      <c r="AY1131" s="2" t="s">
        <v>38</v>
      </c>
    </row>
    <row r="1132" spans="44:51">
      <c r="AR1132" s="67">
        <f t="shared" si="56"/>
        <v>409040505</v>
      </c>
      <c r="AS1132" s="67"/>
      <c r="AT1132" s="67"/>
      <c r="AU1132" s="67"/>
      <c r="AV1132" s="2" t="s">
        <v>177</v>
      </c>
      <c r="AW1132" s="1" t="s">
        <v>938</v>
      </c>
      <c r="AX1132" s="7">
        <v>409040505</v>
      </c>
      <c r="AY1132" s="2" t="s">
        <v>38</v>
      </c>
    </row>
    <row r="1133" spans="44:51">
      <c r="AR1133" s="67">
        <f t="shared" si="56"/>
        <v>409041010</v>
      </c>
      <c r="AS1133" s="67"/>
      <c r="AT1133" s="67"/>
      <c r="AU1133" s="67"/>
      <c r="AV1133" s="2" t="s">
        <v>177</v>
      </c>
      <c r="AW1133" s="1" t="s">
        <v>945</v>
      </c>
      <c r="AX1133" s="7">
        <v>409041010</v>
      </c>
      <c r="AY1133" s="2" t="s">
        <v>38</v>
      </c>
    </row>
    <row r="1134" spans="44:51">
      <c r="AR1134" s="67">
        <f t="shared" si="56"/>
        <v>409040113</v>
      </c>
      <c r="AS1134" s="67"/>
      <c r="AT1134" s="67"/>
      <c r="AU1134" s="67"/>
      <c r="AV1134" s="2" t="s">
        <v>177</v>
      </c>
      <c r="AW1134" s="1" t="s">
        <v>935</v>
      </c>
      <c r="AX1134" s="7">
        <v>409040113</v>
      </c>
      <c r="AY1134" s="2" t="s">
        <v>38</v>
      </c>
    </row>
    <row r="1135" spans="44:51">
      <c r="AR1135" s="67">
        <f t="shared" si="56"/>
        <v>409041012</v>
      </c>
      <c r="AS1135" s="67"/>
      <c r="AT1135" s="67"/>
      <c r="AU1135" s="67"/>
      <c r="AV1135" s="2" t="s">
        <v>177</v>
      </c>
      <c r="AW1135" s="1" t="s">
        <v>947</v>
      </c>
      <c r="AX1135" s="7">
        <v>409041012</v>
      </c>
      <c r="AY1135" s="2" t="s">
        <v>38</v>
      </c>
    </row>
    <row r="1136" spans="44:51">
      <c r="AR1136" s="67">
        <f t="shared" si="56"/>
        <v>409041011</v>
      </c>
      <c r="AS1136" s="67"/>
      <c r="AT1136" s="67"/>
      <c r="AU1136" s="67"/>
      <c r="AV1136" s="2" t="s">
        <v>177</v>
      </c>
      <c r="AW1136" s="1" t="s">
        <v>946</v>
      </c>
      <c r="AX1136" s="7">
        <v>409041011</v>
      </c>
      <c r="AY1136" s="2" t="s">
        <v>38</v>
      </c>
    </row>
    <row r="1137" spans="44:51">
      <c r="AR1137" s="67">
        <f t="shared" si="56"/>
        <v>409041009</v>
      </c>
      <c r="AS1137" s="67"/>
      <c r="AT1137" s="67"/>
      <c r="AU1137" s="67"/>
      <c r="AV1137" s="2" t="s">
        <v>177</v>
      </c>
      <c r="AW1137" s="1" t="s">
        <v>944</v>
      </c>
      <c r="AX1137" s="7">
        <v>409041009</v>
      </c>
      <c r="AY1137" s="2" t="s">
        <v>38</v>
      </c>
    </row>
    <row r="1138" spans="44:51">
      <c r="AR1138" s="67">
        <f t="shared" si="56"/>
        <v>409041006</v>
      </c>
      <c r="AS1138" s="67"/>
      <c r="AT1138" s="67"/>
      <c r="AU1138" s="67"/>
      <c r="AV1138" s="2" t="s">
        <v>177</v>
      </c>
      <c r="AW1138" s="1" t="s">
        <v>941</v>
      </c>
      <c r="AX1138" s="7">
        <v>409041006</v>
      </c>
      <c r="AY1138" s="2" t="s">
        <v>38</v>
      </c>
    </row>
    <row r="1139" spans="44:51">
      <c r="AR1139" s="67">
        <f t="shared" si="56"/>
        <v>409041005</v>
      </c>
      <c r="AS1139" s="67"/>
      <c r="AT1139" s="67"/>
      <c r="AU1139" s="67"/>
      <c r="AV1139" s="2" t="s">
        <v>177</v>
      </c>
      <c r="AW1139" s="1" t="s">
        <v>940</v>
      </c>
      <c r="AX1139" s="7">
        <v>409041005</v>
      </c>
      <c r="AY1139" s="2" t="s">
        <v>38</v>
      </c>
    </row>
    <row r="1140" spans="44:51">
      <c r="AR1140" s="67">
        <f t="shared" si="56"/>
        <v>409041013</v>
      </c>
      <c r="AS1140" s="67"/>
      <c r="AT1140" s="67"/>
      <c r="AU1140" s="67"/>
      <c r="AV1140" s="2" t="s">
        <v>177</v>
      </c>
      <c r="AW1140" s="1" t="s">
        <v>1489</v>
      </c>
      <c r="AX1140" s="7">
        <v>409041013</v>
      </c>
      <c r="AY1140" s="2" t="s">
        <v>38</v>
      </c>
    </row>
    <row r="1141" spans="44:51">
      <c r="AR1141" s="67">
        <f t="shared" si="56"/>
        <v>409041007</v>
      </c>
      <c r="AS1141" s="67"/>
      <c r="AT1141" s="67"/>
      <c r="AU1141" s="67"/>
      <c r="AV1141" s="2" t="s">
        <v>177</v>
      </c>
      <c r="AW1141" s="1" t="s">
        <v>942</v>
      </c>
      <c r="AX1141" s="7">
        <v>409041007</v>
      </c>
      <c r="AY1141" s="2" t="s">
        <v>38</v>
      </c>
    </row>
    <row r="1142" spans="44:51">
      <c r="AR1142" s="67">
        <f t="shared" si="56"/>
        <v>409041008</v>
      </c>
      <c r="AS1142" s="67"/>
      <c r="AT1142" s="67"/>
      <c r="AU1142" s="67"/>
      <c r="AV1142" s="2" t="s">
        <v>177</v>
      </c>
      <c r="AW1142" s="1" t="s">
        <v>943</v>
      </c>
      <c r="AX1142" s="7">
        <v>409041008</v>
      </c>
      <c r="AY1142" s="2" t="s">
        <v>38</v>
      </c>
    </row>
    <row r="1143" spans="44:51">
      <c r="AR1143" s="67">
        <f t="shared" si="56"/>
        <v>801210100</v>
      </c>
      <c r="AS1143" s="67"/>
      <c r="AT1143" s="67"/>
      <c r="AU1143" s="67"/>
      <c r="AV1143" s="2" t="s">
        <v>22</v>
      </c>
      <c r="AW1143" s="1" t="s">
        <v>904</v>
      </c>
      <c r="AX1143" s="7">
        <v>801210100</v>
      </c>
      <c r="AY1143" s="2" t="s">
        <v>1124</v>
      </c>
    </row>
    <row r="1144" spans="44:51">
      <c r="AR1144" s="67">
        <f t="shared" si="56"/>
        <v>801210101</v>
      </c>
      <c r="AS1144" s="67"/>
      <c r="AT1144" s="67"/>
      <c r="AU1144" s="67"/>
      <c r="AV1144" s="2" t="s">
        <v>22</v>
      </c>
      <c r="AW1144" s="1" t="s">
        <v>433</v>
      </c>
      <c r="AX1144" s="7">
        <v>801210101</v>
      </c>
      <c r="AY1144" s="2" t="s">
        <v>1124</v>
      </c>
    </row>
    <row r="1145" spans="44:51">
      <c r="AR1145" s="67">
        <f t="shared" si="56"/>
        <v>801210102</v>
      </c>
      <c r="AS1145" s="67"/>
      <c r="AT1145" s="67"/>
      <c r="AU1145" s="67"/>
      <c r="AV1145" s="2" t="s">
        <v>22</v>
      </c>
      <c r="AW1145" s="1" t="s">
        <v>434</v>
      </c>
      <c r="AX1145" s="7">
        <v>801210102</v>
      </c>
      <c r="AY1145" s="2" t="s">
        <v>1124</v>
      </c>
    </row>
    <row r="1146" spans="44:51">
      <c r="AR1146" s="67">
        <f t="shared" si="56"/>
        <v>801210103</v>
      </c>
      <c r="AS1146" s="67"/>
      <c r="AT1146" s="67"/>
      <c r="AU1146" s="67"/>
      <c r="AV1146" s="2" t="s">
        <v>22</v>
      </c>
      <c r="AW1146" s="1" t="s">
        <v>435</v>
      </c>
      <c r="AX1146" s="7">
        <v>801210103</v>
      </c>
      <c r="AY1146" s="2" t="s">
        <v>1124</v>
      </c>
    </row>
    <row r="1147" spans="44:51">
      <c r="AR1147" s="67">
        <f t="shared" si="56"/>
        <v>801210104</v>
      </c>
      <c r="AS1147" s="67"/>
      <c r="AT1147" s="67"/>
      <c r="AU1147" s="67"/>
      <c r="AV1147" s="2" t="s">
        <v>22</v>
      </c>
      <c r="AW1147" s="1" t="s">
        <v>436</v>
      </c>
      <c r="AX1147" s="7">
        <v>801210104</v>
      </c>
      <c r="AY1147" s="2" t="s">
        <v>1124</v>
      </c>
    </row>
    <row r="1148" spans="44:51">
      <c r="AR1148" s="67">
        <f t="shared" si="56"/>
        <v>801210105</v>
      </c>
      <c r="AS1148" s="67"/>
      <c r="AT1148" s="67"/>
      <c r="AU1148" s="67"/>
      <c r="AV1148" s="2" t="s">
        <v>22</v>
      </c>
      <c r="AW1148" s="1" t="s">
        <v>437</v>
      </c>
      <c r="AX1148" s="7">
        <v>801210105</v>
      </c>
      <c r="AY1148" s="2" t="s">
        <v>1124</v>
      </c>
    </row>
    <row r="1149" spans="44:51">
      <c r="AR1149" s="67">
        <f t="shared" si="56"/>
        <v>801210106</v>
      </c>
      <c r="AS1149" s="67"/>
      <c r="AT1149" s="67"/>
      <c r="AU1149" s="67"/>
      <c r="AV1149" s="2" t="s">
        <v>22</v>
      </c>
      <c r="AW1149" s="1" t="s">
        <v>438</v>
      </c>
      <c r="AX1149" s="7">
        <v>801210106</v>
      </c>
      <c r="AY1149" s="2" t="s">
        <v>1124</v>
      </c>
    </row>
    <row r="1150" spans="44:51">
      <c r="AR1150" s="67">
        <f t="shared" si="56"/>
        <v>801210107</v>
      </c>
      <c r="AS1150" s="67"/>
      <c r="AT1150" s="67"/>
      <c r="AU1150" s="67"/>
      <c r="AV1150" s="2" t="s">
        <v>22</v>
      </c>
      <c r="AW1150" s="1" t="s">
        <v>439</v>
      </c>
      <c r="AX1150" s="7">
        <v>801210107</v>
      </c>
      <c r="AY1150" s="2" t="s">
        <v>1124</v>
      </c>
    </row>
    <row r="1151" spans="44:51">
      <c r="AR1151" s="67">
        <f t="shared" si="56"/>
        <v>801220100</v>
      </c>
      <c r="AS1151" s="67"/>
      <c r="AT1151" s="67"/>
      <c r="AU1151" s="67"/>
      <c r="AV1151" s="2" t="s">
        <v>22</v>
      </c>
      <c r="AW1151" s="1" t="s">
        <v>905</v>
      </c>
      <c r="AX1151" s="7">
        <v>801220100</v>
      </c>
      <c r="AY1151" s="2" t="s">
        <v>1124</v>
      </c>
    </row>
    <row r="1152" spans="44:51">
      <c r="AR1152" s="67">
        <f t="shared" si="56"/>
        <v>801220101</v>
      </c>
      <c r="AS1152" s="67"/>
      <c r="AT1152" s="67"/>
      <c r="AU1152" s="67"/>
      <c r="AV1152" s="2" t="s">
        <v>22</v>
      </c>
      <c r="AW1152" s="1" t="s">
        <v>440</v>
      </c>
      <c r="AX1152" s="7">
        <v>801220101</v>
      </c>
      <c r="AY1152" s="2" t="s">
        <v>1124</v>
      </c>
    </row>
    <row r="1153" spans="44:51">
      <c r="AR1153" s="67">
        <f t="shared" si="56"/>
        <v>801220102</v>
      </c>
      <c r="AS1153" s="67"/>
      <c r="AT1153" s="67"/>
      <c r="AU1153" s="67"/>
      <c r="AV1153" s="2" t="s">
        <v>22</v>
      </c>
      <c r="AW1153" s="1" t="s">
        <v>441</v>
      </c>
      <c r="AX1153" s="7">
        <v>801220102</v>
      </c>
      <c r="AY1153" s="2" t="s">
        <v>1124</v>
      </c>
    </row>
    <row r="1154" spans="44:51">
      <c r="AR1154" s="67">
        <f t="shared" si="56"/>
        <v>801220103</v>
      </c>
      <c r="AS1154" s="67"/>
      <c r="AT1154" s="67"/>
      <c r="AU1154" s="67"/>
      <c r="AV1154" s="2" t="s">
        <v>22</v>
      </c>
      <c r="AW1154" s="1" t="s">
        <v>442</v>
      </c>
      <c r="AX1154" s="7">
        <v>801220103</v>
      </c>
      <c r="AY1154" s="2" t="s">
        <v>1124</v>
      </c>
    </row>
    <row r="1155" spans="44:51">
      <c r="AR1155" s="67">
        <f t="shared" si="56"/>
        <v>801220104</v>
      </c>
      <c r="AS1155" s="67"/>
      <c r="AT1155" s="67"/>
      <c r="AU1155" s="67"/>
      <c r="AV1155" s="2" t="s">
        <v>22</v>
      </c>
      <c r="AW1155" s="1" t="s">
        <v>443</v>
      </c>
      <c r="AX1155" s="7">
        <v>801220104</v>
      </c>
      <c r="AY1155" s="2" t="s">
        <v>1124</v>
      </c>
    </row>
    <row r="1156" spans="44:51">
      <c r="AR1156" s="67">
        <f t="shared" si="56"/>
        <v>801220105</v>
      </c>
      <c r="AS1156" s="67"/>
      <c r="AT1156" s="67"/>
      <c r="AU1156" s="67"/>
      <c r="AV1156" s="2" t="s">
        <v>22</v>
      </c>
      <c r="AW1156" s="1" t="s">
        <v>444</v>
      </c>
      <c r="AX1156" s="7">
        <v>801220105</v>
      </c>
      <c r="AY1156" s="2" t="s">
        <v>1124</v>
      </c>
    </row>
    <row r="1157" spans="44:51">
      <c r="AR1157" s="67">
        <f t="shared" si="56"/>
        <v>801220106</v>
      </c>
      <c r="AS1157" s="67"/>
      <c r="AT1157" s="67"/>
      <c r="AU1157" s="67"/>
      <c r="AV1157" s="2" t="s">
        <v>22</v>
      </c>
      <c r="AW1157" s="1" t="s">
        <v>445</v>
      </c>
      <c r="AX1157" s="7">
        <v>801220106</v>
      </c>
      <c r="AY1157" s="2" t="s">
        <v>1124</v>
      </c>
    </row>
    <row r="1158" spans="44:51">
      <c r="AR1158" s="67">
        <f t="shared" si="56"/>
        <v>801220107</v>
      </c>
      <c r="AS1158" s="67"/>
      <c r="AT1158" s="67"/>
      <c r="AU1158" s="67"/>
      <c r="AV1158" s="2" t="s">
        <v>22</v>
      </c>
      <c r="AW1158" s="1" t="s">
        <v>446</v>
      </c>
      <c r="AX1158" s="7">
        <v>801220107</v>
      </c>
      <c r="AY1158" s="2" t="s">
        <v>1124</v>
      </c>
    </row>
    <row r="1159" spans="44:51">
      <c r="AR1159" s="67">
        <f t="shared" ref="AR1159:AR1222" si="57">$AX1159</f>
        <v>801220108</v>
      </c>
      <c r="AS1159" s="67"/>
      <c r="AT1159" s="67"/>
      <c r="AU1159" s="67"/>
      <c r="AV1159" s="2" t="s">
        <v>22</v>
      </c>
      <c r="AW1159" s="1" t="s">
        <v>447</v>
      </c>
      <c r="AX1159" s="7">
        <v>801220108</v>
      </c>
      <c r="AY1159" s="2" t="s">
        <v>1124</v>
      </c>
    </row>
    <row r="1160" spans="44:51">
      <c r="AR1160" s="67">
        <f t="shared" si="57"/>
        <v>801220109</v>
      </c>
      <c r="AS1160" s="67"/>
      <c r="AT1160" s="67"/>
      <c r="AU1160" s="67"/>
      <c r="AV1160" s="2" t="s">
        <v>22</v>
      </c>
      <c r="AW1160" s="1" t="s">
        <v>448</v>
      </c>
      <c r="AX1160" s="7">
        <v>801220109</v>
      </c>
      <c r="AY1160" s="2" t="s">
        <v>1124</v>
      </c>
    </row>
    <row r="1161" spans="44:51">
      <c r="AR1161" s="67">
        <f t="shared" si="57"/>
        <v>801220110</v>
      </c>
      <c r="AS1161" s="67"/>
      <c r="AT1161" s="67"/>
      <c r="AU1161" s="67"/>
      <c r="AV1161" s="2" t="s">
        <v>22</v>
      </c>
      <c r="AW1161" s="1" t="s">
        <v>449</v>
      </c>
      <c r="AX1161" s="7">
        <v>801220110</v>
      </c>
      <c r="AY1161" s="2" t="s">
        <v>1124</v>
      </c>
    </row>
    <row r="1162" spans="44:51">
      <c r="AR1162" s="67">
        <f t="shared" si="57"/>
        <v>801220111</v>
      </c>
      <c r="AS1162" s="67"/>
      <c r="AT1162" s="67"/>
      <c r="AU1162" s="67"/>
      <c r="AV1162" s="2" t="s">
        <v>22</v>
      </c>
      <c r="AW1162" s="1" t="s">
        <v>450</v>
      </c>
      <c r="AX1162" s="7">
        <v>801220111</v>
      </c>
      <c r="AY1162" s="2" t="s">
        <v>1124</v>
      </c>
    </row>
    <row r="1163" spans="44:51">
      <c r="AR1163" s="67">
        <f t="shared" si="57"/>
        <v>801220112</v>
      </c>
      <c r="AS1163" s="67"/>
      <c r="AT1163" s="67"/>
      <c r="AU1163" s="67"/>
      <c r="AV1163" s="2" t="s">
        <v>22</v>
      </c>
      <c r="AW1163" s="1" t="s">
        <v>931</v>
      </c>
      <c r="AX1163" s="7">
        <v>801220112</v>
      </c>
      <c r="AY1163" s="2" t="s">
        <v>1124</v>
      </c>
    </row>
    <row r="1164" spans="44:51">
      <c r="AR1164" s="67">
        <f t="shared" si="57"/>
        <v>801220113</v>
      </c>
      <c r="AS1164" s="67"/>
      <c r="AT1164" s="67"/>
      <c r="AU1164" s="67"/>
      <c r="AV1164" s="2" t="s">
        <v>22</v>
      </c>
      <c r="AW1164" s="1" t="s">
        <v>451</v>
      </c>
      <c r="AX1164" s="7">
        <v>801220113</v>
      </c>
      <c r="AY1164" s="2" t="s">
        <v>1124</v>
      </c>
    </row>
    <row r="1165" spans="44:51">
      <c r="AR1165" s="67">
        <f t="shared" si="57"/>
        <v>801220114</v>
      </c>
      <c r="AS1165" s="67"/>
      <c r="AT1165" s="67"/>
      <c r="AU1165" s="67"/>
      <c r="AV1165" s="2" t="s">
        <v>22</v>
      </c>
      <c r="AW1165" s="1" t="s">
        <v>452</v>
      </c>
      <c r="AX1165" s="7">
        <v>801220114</v>
      </c>
      <c r="AY1165" s="2" t="s">
        <v>1124</v>
      </c>
    </row>
    <row r="1166" spans="44:51">
      <c r="AR1166" s="67">
        <f t="shared" si="57"/>
        <v>801220115</v>
      </c>
      <c r="AS1166" s="67"/>
      <c r="AT1166" s="67"/>
      <c r="AU1166" s="67"/>
      <c r="AV1166" s="2" t="s">
        <v>22</v>
      </c>
      <c r="AW1166" s="1" t="s">
        <v>453</v>
      </c>
      <c r="AX1166" s="7">
        <v>801220115</v>
      </c>
      <c r="AY1166" s="2" t="s">
        <v>1124</v>
      </c>
    </row>
    <row r="1167" spans="44:51">
      <c r="AR1167" s="67">
        <f t="shared" si="57"/>
        <v>801220116</v>
      </c>
      <c r="AS1167" s="67"/>
      <c r="AT1167" s="67"/>
      <c r="AU1167" s="67"/>
      <c r="AV1167" s="2" t="s">
        <v>22</v>
      </c>
      <c r="AW1167" s="1" t="s">
        <v>454</v>
      </c>
      <c r="AX1167" s="7">
        <v>801220116</v>
      </c>
      <c r="AY1167" s="2" t="s">
        <v>1124</v>
      </c>
    </row>
    <row r="1168" spans="44:51">
      <c r="AR1168" s="67">
        <f t="shared" si="57"/>
        <v>801220117</v>
      </c>
      <c r="AS1168" s="67"/>
      <c r="AT1168" s="67"/>
      <c r="AU1168" s="67"/>
      <c r="AV1168" s="2" t="s">
        <v>22</v>
      </c>
      <c r="AW1168" s="1" t="s">
        <v>455</v>
      </c>
      <c r="AX1168" s="7">
        <v>801220117</v>
      </c>
      <c r="AY1168" s="2" t="s">
        <v>1124</v>
      </c>
    </row>
    <row r="1169" spans="44:51">
      <c r="AR1169" s="67">
        <f t="shared" si="57"/>
        <v>801220118</v>
      </c>
      <c r="AS1169" s="67"/>
      <c r="AT1169" s="67"/>
      <c r="AU1169" s="67"/>
      <c r="AV1169" s="2" t="s">
        <v>22</v>
      </c>
      <c r="AW1169" s="1" t="s">
        <v>456</v>
      </c>
      <c r="AX1169" s="7">
        <v>801220118</v>
      </c>
      <c r="AY1169" s="2" t="s">
        <v>1124</v>
      </c>
    </row>
    <row r="1170" spans="44:51">
      <c r="AR1170" s="67">
        <f t="shared" si="57"/>
        <v>801230100</v>
      </c>
      <c r="AS1170" s="67"/>
      <c r="AT1170" s="67"/>
      <c r="AU1170" s="67"/>
      <c r="AV1170" s="2" t="s">
        <v>22</v>
      </c>
      <c r="AW1170" s="1" t="s">
        <v>906</v>
      </c>
      <c r="AX1170" s="7">
        <v>801230100</v>
      </c>
      <c r="AY1170" s="2" t="s">
        <v>1124</v>
      </c>
    </row>
    <row r="1171" spans="44:51">
      <c r="AR1171" s="67">
        <f t="shared" si="57"/>
        <v>801230101</v>
      </c>
      <c r="AS1171" s="67"/>
      <c r="AT1171" s="67"/>
      <c r="AU1171" s="67"/>
      <c r="AV1171" s="2" t="s">
        <v>22</v>
      </c>
      <c r="AW1171" s="1" t="s">
        <v>457</v>
      </c>
      <c r="AX1171" s="7">
        <v>801230101</v>
      </c>
      <c r="AY1171" s="2" t="s">
        <v>1124</v>
      </c>
    </row>
    <row r="1172" spans="44:51">
      <c r="AR1172" s="67">
        <f t="shared" si="57"/>
        <v>801230102</v>
      </c>
      <c r="AS1172" s="67"/>
      <c r="AT1172" s="67"/>
      <c r="AU1172" s="67"/>
      <c r="AV1172" s="2" t="s">
        <v>22</v>
      </c>
      <c r="AW1172" s="1" t="s">
        <v>458</v>
      </c>
      <c r="AX1172" s="7">
        <v>801230102</v>
      </c>
      <c r="AY1172" s="2" t="s">
        <v>1124</v>
      </c>
    </row>
    <row r="1173" spans="44:51">
      <c r="AR1173" s="67">
        <f t="shared" si="57"/>
        <v>801230103</v>
      </c>
      <c r="AS1173" s="67"/>
      <c r="AT1173" s="67"/>
      <c r="AU1173" s="67"/>
      <c r="AV1173" s="2" t="s">
        <v>22</v>
      </c>
      <c r="AW1173" s="1" t="s">
        <v>459</v>
      </c>
      <c r="AX1173" s="7">
        <v>801230103</v>
      </c>
      <c r="AY1173" s="2" t="s">
        <v>1124</v>
      </c>
    </row>
    <row r="1174" spans="44:51">
      <c r="AR1174" s="67">
        <f t="shared" si="57"/>
        <v>801230104</v>
      </c>
      <c r="AS1174" s="67"/>
      <c r="AT1174" s="67"/>
      <c r="AU1174" s="67"/>
      <c r="AV1174" s="2" t="s">
        <v>22</v>
      </c>
      <c r="AW1174" s="1" t="s">
        <v>460</v>
      </c>
      <c r="AX1174" s="7">
        <v>801230104</v>
      </c>
      <c r="AY1174" s="2" t="s">
        <v>1124</v>
      </c>
    </row>
    <row r="1175" spans="44:51">
      <c r="AR1175" s="67">
        <f t="shared" si="57"/>
        <v>801230105</v>
      </c>
      <c r="AS1175" s="67"/>
      <c r="AT1175" s="67"/>
      <c r="AU1175" s="67"/>
      <c r="AV1175" s="2" t="s">
        <v>22</v>
      </c>
      <c r="AW1175" s="1" t="s">
        <v>461</v>
      </c>
      <c r="AX1175" s="7">
        <v>801230105</v>
      </c>
      <c r="AY1175" s="2" t="s">
        <v>1124</v>
      </c>
    </row>
    <row r="1176" spans="44:51">
      <c r="AR1176" s="67">
        <f t="shared" si="57"/>
        <v>801230106</v>
      </c>
      <c r="AS1176" s="67"/>
      <c r="AT1176" s="67"/>
      <c r="AU1176" s="67"/>
      <c r="AV1176" s="2" t="s">
        <v>22</v>
      </c>
      <c r="AW1176" s="1" t="s">
        <v>462</v>
      </c>
      <c r="AX1176" s="7">
        <v>801230106</v>
      </c>
      <c r="AY1176" s="2" t="s">
        <v>1124</v>
      </c>
    </row>
    <row r="1177" spans="44:51">
      <c r="AR1177" s="67">
        <f t="shared" si="57"/>
        <v>801230107</v>
      </c>
      <c r="AS1177" s="67"/>
      <c r="AT1177" s="67"/>
      <c r="AU1177" s="67"/>
      <c r="AV1177" s="2" t="s">
        <v>22</v>
      </c>
      <c r="AW1177" s="1" t="s">
        <v>463</v>
      </c>
      <c r="AX1177" s="7">
        <v>801230107</v>
      </c>
      <c r="AY1177" s="2" t="s">
        <v>1124</v>
      </c>
    </row>
    <row r="1178" spans="44:51">
      <c r="AR1178" s="67">
        <f t="shared" si="57"/>
        <v>801230108</v>
      </c>
      <c r="AS1178" s="67"/>
      <c r="AT1178" s="67"/>
      <c r="AU1178" s="67"/>
      <c r="AV1178" s="2" t="s">
        <v>22</v>
      </c>
      <c r="AW1178" s="1" t="s">
        <v>464</v>
      </c>
      <c r="AX1178" s="7">
        <v>801230108</v>
      </c>
      <c r="AY1178" s="2" t="s">
        <v>1124</v>
      </c>
    </row>
    <row r="1179" spans="44:51">
      <c r="AR1179" s="67">
        <f t="shared" si="57"/>
        <v>801240100</v>
      </c>
      <c r="AS1179" s="67"/>
      <c r="AT1179" s="67"/>
      <c r="AU1179" s="67"/>
      <c r="AV1179" s="2" t="s">
        <v>22</v>
      </c>
      <c r="AW1179" s="1" t="s">
        <v>907</v>
      </c>
      <c r="AX1179" s="7">
        <v>801240100</v>
      </c>
      <c r="AY1179" s="2" t="s">
        <v>1124</v>
      </c>
    </row>
    <row r="1180" spans="44:51">
      <c r="AR1180" s="67">
        <f t="shared" si="57"/>
        <v>801240101</v>
      </c>
      <c r="AS1180" s="67"/>
      <c r="AT1180" s="67"/>
      <c r="AU1180" s="67"/>
      <c r="AV1180" s="2" t="s">
        <v>22</v>
      </c>
      <c r="AW1180" s="1" t="s">
        <v>465</v>
      </c>
      <c r="AX1180" s="7">
        <v>801240101</v>
      </c>
      <c r="AY1180" s="2" t="s">
        <v>1124</v>
      </c>
    </row>
    <row r="1181" spans="44:51">
      <c r="AR1181" s="67">
        <f t="shared" si="57"/>
        <v>801240102</v>
      </c>
      <c r="AS1181" s="67"/>
      <c r="AT1181" s="67"/>
      <c r="AU1181" s="67"/>
      <c r="AV1181" s="2" t="s">
        <v>22</v>
      </c>
      <c r="AW1181" s="1" t="s">
        <v>466</v>
      </c>
      <c r="AX1181" s="7">
        <v>801240102</v>
      </c>
      <c r="AY1181" s="2" t="s">
        <v>1124</v>
      </c>
    </row>
    <row r="1182" spans="44:51">
      <c r="AR1182" s="67">
        <f t="shared" si="57"/>
        <v>801240103</v>
      </c>
      <c r="AS1182" s="67"/>
      <c r="AT1182" s="67"/>
      <c r="AU1182" s="67"/>
      <c r="AV1182" s="2" t="s">
        <v>22</v>
      </c>
      <c r="AW1182" s="1" t="s">
        <v>467</v>
      </c>
      <c r="AX1182" s="7">
        <v>801240103</v>
      </c>
      <c r="AY1182" s="2" t="s">
        <v>1124</v>
      </c>
    </row>
    <row r="1183" spans="44:51">
      <c r="AR1183" s="67">
        <f t="shared" si="57"/>
        <v>801240104</v>
      </c>
      <c r="AS1183" s="67"/>
      <c r="AT1183" s="67"/>
      <c r="AU1183" s="67"/>
      <c r="AV1183" s="2" t="s">
        <v>22</v>
      </c>
      <c r="AW1183" s="1" t="s">
        <v>468</v>
      </c>
      <c r="AX1183" s="7">
        <v>801240104</v>
      </c>
      <c r="AY1183" s="2" t="s">
        <v>1124</v>
      </c>
    </row>
    <row r="1184" spans="44:51">
      <c r="AR1184" s="67">
        <f t="shared" si="57"/>
        <v>801240105</v>
      </c>
      <c r="AS1184" s="67"/>
      <c r="AT1184" s="67"/>
      <c r="AU1184" s="67"/>
      <c r="AV1184" s="2" t="s">
        <v>22</v>
      </c>
      <c r="AW1184" s="1" t="s">
        <v>469</v>
      </c>
      <c r="AX1184" s="7">
        <v>801240105</v>
      </c>
      <c r="AY1184" s="2" t="s">
        <v>1124</v>
      </c>
    </row>
    <row r="1185" spans="44:51">
      <c r="AR1185" s="67">
        <f t="shared" si="57"/>
        <v>801240106</v>
      </c>
      <c r="AS1185" s="67"/>
      <c r="AT1185" s="67"/>
      <c r="AU1185" s="67"/>
      <c r="AV1185" s="2" t="s">
        <v>22</v>
      </c>
      <c r="AW1185" s="1" t="s">
        <v>470</v>
      </c>
      <c r="AX1185" s="7">
        <v>801240106</v>
      </c>
      <c r="AY1185" s="2" t="s">
        <v>1124</v>
      </c>
    </row>
    <row r="1186" spans="44:51">
      <c r="AR1186" s="67">
        <f t="shared" si="57"/>
        <v>801240107</v>
      </c>
      <c r="AS1186" s="67"/>
      <c r="AT1186" s="67"/>
      <c r="AU1186" s="67"/>
      <c r="AV1186" s="2" t="s">
        <v>22</v>
      </c>
      <c r="AW1186" s="1" t="s">
        <v>471</v>
      </c>
      <c r="AX1186" s="7">
        <v>801240107</v>
      </c>
      <c r="AY1186" s="2" t="s">
        <v>1124</v>
      </c>
    </row>
    <row r="1187" spans="44:51">
      <c r="AR1187" s="67">
        <f t="shared" si="57"/>
        <v>801240108</v>
      </c>
      <c r="AS1187" s="67"/>
      <c r="AT1187" s="67"/>
      <c r="AU1187" s="67"/>
      <c r="AV1187" s="2" t="s">
        <v>22</v>
      </c>
      <c r="AW1187" s="1" t="s">
        <v>472</v>
      </c>
      <c r="AX1187" s="7">
        <v>801240108</v>
      </c>
      <c r="AY1187" s="2" t="s">
        <v>1124</v>
      </c>
    </row>
    <row r="1188" spans="44:51">
      <c r="AR1188" s="67">
        <f t="shared" si="57"/>
        <v>801240109</v>
      </c>
      <c r="AS1188" s="67"/>
      <c r="AT1188" s="67"/>
      <c r="AU1188" s="67"/>
      <c r="AV1188" s="2" t="s">
        <v>22</v>
      </c>
      <c r="AW1188" s="1" t="s">
        <v>473</v>
      </c>
      <c r="AX1188" s="7">
        <v>801240109</v>
      </c>
      <c r="AY1188" s="2" t="s">
        <v>1124</v>
      </c>
    </row>
    <row r="1189" spans="44:51">
      <c r="AR1189" s="67">
        <f t="shared" si="57"/>
        <v>801310100</v>
      </c>
      <c r="AS1189" s="67"/>
      <c r="AT1189" s="67"/>
      <c r="AU1189" s="67"/>
      <c r="AV1189" s="2" t="s">
        <v>23</v>
      </c>
      <c r="AW1189" s="1" t="s">
        <v>908</v>
      </c>
      <c r="AX1189" s="7">
        <v>801310100</v>
      </c>
      <c r="AY1189" s="2" t="s">
        <v>1124</v>
      </c>
    </row>
    <row r="1190" spans="44:51">
      <c r="AR1190" s="67">
        <f t="shared" si="57"/>
        <v>801310101</v>
      </c>
      <c r="AS1190" s="67"/>
      <c r="AT1190" s="67"/>
      <c r="AU1190" s="67"/>
      <c r="AV1190" s="2" t="s">
        <v>23</v>
      </c>
      <c r="AW1190" s="1" t="s">
        <v>474</v>
      </c>
      <c r="AX1190" s="7">
        <v>801310101</v>
      </c>
      <c r="AY1190" s="2" t="s">
        <v>1124</v>
      </c>
    </row>
    <row r="1191" spans="44:51">
      <c r="AR1191" s="67">
        <f t="shared" si="57"/>
        <v>801310102</v>
      </c>
      <c r="AS1191" s="67"/>
      <c r="AT1191" s="67"/>
      <c r="AU1191" s="67"/>
      <c r="AV1191" s="2" t="s">
        <v>23</v>
      </c>
      <c r="AW1191" s="1" t="s">
        <v>475</v>
      </c>
      <c r="AX1191" s="7">
        <v>801310102</v>
      </c>
      <c r="AY1191" s="2" t="s">
        <v>1124</v>
      </c>
    </row>
    <row r="1192" spans="44:51">
      <c r="AR1192" s="67">
        <f t="shared" si="57"/>
        <v>801310103</v>
      </c>
      <c r="AS1192" s="67"/>
      <c r="AT1192" s="67"/>
      <c r="AU1192" s="67"/>
      <c r="AV1192" s="2" t="s">
        <v>23</v>
      </c>
      <c r="AW1192" s="1" t="s">
        <v>122</v>
      </c>
      <c r="AX1192" s="7">
        <v>801310103</v>
      </c>
      <c r="AY1192" s="2" t="s">
        <v>1124</v>
      </c>
    </row>
    <row r="1193" spans="44:51">
      <c r="AR1193" s="67">
        <f t="shared" si="57"/>
        <v>801310104</v>
      </c>
      <c r="AS1193" s="67"/>
      <c r="AT1193" s="67"/>
      <c r="AU1193" s="67"/>
      <c r="AV1193" s="2" t="s">
        <v>23</v>
      </c>
      <c r="AW1193" s="1" t="s">
        <v>476</v>
      </c>
      <c r="AX1193" s="7">
        <v>801310104</v>
      </c>
      <c r="AY1193" s="2" t="s">
        <v>1124</v>
      </c>
    </row>
    <row r="1194" spans="44:51">
      <c r="AR1194" s="67">
        <f t="shared" si="57"/>
        <v>801310105</v>
      </c>
      <c r="AS1194" s="67"/>
      <c r="AT1194" s="67"/>
      <c r="AU1194" s="67"/>
      <c r="AV1194" s="2" t="s">
        <v>23</v>
      </c>
      <c r="AW1194" s="1" t="s">
        <v>477</v>
      </c>
      <c r="AX1194" s="7">
        <v>801310105</v>
      </c>
      <c r="AY1194" s="2" t="s">
        <v>1124</v>
      </c>
    </row>
    <row r="1195" spans="44:51">
      <c r="AR1195" s="67">
        <f t="shared" si="57"/>
        <v>801320100</v>
      </c>
      <c r="AS1195" s="67"/>
      <c r="AT1195" s="67"/>
      <c r="AU1195" s="67"/>
      <c r="AV1195" s="2" t="s">
        <v>23</v>
      </c>
      <c r="AW1195" s="1" t="s">
        <v>909</v>
      </c>
      <c r="AX1195" s="7">
        <v>801320100</v>
      </c>
      <c r="AY1195" s="2" t="s">
        <v>1124</v>
      </c>
    </row>
    <row r="1196" spans="44:51">
      <c r="AR1196" s="67">
        <f t="shared" si="57"/>
        <v>801320101</v>
      </c>
      <c r="AS1196" s="67"/>
      <c r="AT1196" s="67"/>
      <c r="AU1196" s="67"/>
      <c r="AV1196" s="2" t="s">
        <v>23</v>
      </c>
      <c r="AW1196" s="1" t="s">
        <v>478</v>
      </c>
      <c r="AX1196" s="7">
        <v>801320101</v>
      </c>
      <c r="AY1196" s="2" t="s">
        <v>1124</v>
      </c>
    </row>
    <row r="1197" spans="44:51">
      <c r="AR1197" s="67">
        <f t="shared" si="57"/>
        <v>801320102</v>
      </c>
      <c r="AS1197" s="67"/>
      <c r="AT1197" s="67"/>
      <c r="AU1197" s="67"/>
      <c r="AV1197" s="2" t="s">
        <v>23</v>
      </c>
      <c r="AW1197" s="1" t="s">
        <v>479</v>
      </c>
      <c r="AX1197" s="7">
        <v>801320102</v>
      </c>
      <c r="AY1197" s="2" t="s">
        <v>1124</v>
      </c>
    </row>
    <row r="1198" spans="44:51">
      <c r="AR1198" s="67">
        <f t="shared" si="57"/>
        <v>801320103</v>
      </c>
      <c r="AS1198" s="67"/>
      <c r="AT1198" s="67"/>
      <c r="AU1198" s="67"/>
      <c r="AV1198" s="2" t="s">
        <v>23</v>
      </c>
      <c r="AW1198" s="1" t="s">
        <v>480</v>
      </c>
      <c r="AX1198" s="7">
        <v>801320103</v>
      </c>
      <c r="AY1198" s="2" t="s">
        <v>1124</v>
      </c>
    </row>
    <row r="1199" spans="44:51">
      <c r="AR1199" s="67">
        <f t="shared" si="57"/>
        <v>801320104</v>
      </c>
      <c r="AS1199" s="67"/>
      <c r="AT1199" s="67"/>
      <c r="AU1199" s="67"/>
      <c r="AV1199" s="2" t="s">
        <v>23</v>
      </c>
      <c r="AW1199" s="1" t="s">
        <v>481</v>
      </c>
      <c r="AX1199" s="7">
        <v>801320104</v>
      </c>
      <c r="AY1199" s="2" t="s">
        <v>1124</v>
      </c>
    </row>
    <row r="1200" spans="44:51">
      <c r="AR1200" s="67">
        <f t="shared" si="57"/>
        <v>801320105</v>
      </c>
      <c r="AS1200" s="67"/>
      <c r="AT1200" s="67"/>
      <c r="AU1200" s="67"/>
      <c r="AV1200" s="2" t="s">
        <v>23</v>
      </c>
      <c r="AW1200" s="1" t="s">
        <v>482</v>
      </c>
      <c r="AX1200" s="7">
        <v>801320105</v>
      </c>
      <c r="AY1200" s="2" t="s">
        <v>1124</v>
      </c>
    </row>
    <row r="1201" spans="44:51">
      <c r="AR1201" s="67">
        <f t="shared" si="57"/>
        <v>801330100</v>
      </c>
      <c r="AS1201" s="67"/>
      <c r="AT1201" s="67"/>
      <c r="AU1201" s="67"/>
      <c r="AV1201" s="2" t="s">
        <v>23</v>
      </c>
      <c r="AW1201" s="1" t="s">
        <v>910</v>
      </c>
      <c r="AX1201" s="7">
        <v>801330100</v>
      </c>
      <c r="AY1201" s="2" t="s">
        <v>1124</v>
      </c>
    </row>
    <row r="1202" spans="44:51">
      <c r="AR1202" s="67">
        <f t="shared" si="57"/>
        <v>801330101</v>
      </c>
      <c r="AS1202" s="67"/>
      <c r="AT1202" s="67"/>
      <c r="AU1202" s="67"/>
      <c r="AV1202" s="2" t="s">
        <v>23</v>
      </c>
      <c r="AW1202" s="1" t="s">
        <v>483</v>
      </c>
      <c r="AX1202" s="7">
        <v>801330101</v>
      </c>
      <c r="AY1202" s="2" t="s">
        <v>1124</v>
      </c>
    </row>
    <row r="1203" spans="44:51">
      <c r="AR1203" s="67">
        <f t="shared" si="57"/>
        <v>801330102</v>
      </c>
      <c r="AS1203" s="67"/>
      <c r="AT1203" s="67"/>
      <c r="AU1203" s="67"/>
      <c r="AV1203" s="2" t="s">
        <v>23</v>
      </c>
      <c r="AW1203" s="1" t="s">
        <v>484</v>
      </c>
      <c r="AX1203" s="7">
        <v>801330102</v>
      </c>
      <c r="AY1203" s="2" t="s">
        <v>1124</v>
      </c>
    </row>
    <row r="1204" spans="44:51">
      <c r="AR1204" s="67">
        <f t="shared" si="57"/>
        <v>801330103</v>
      </c>
      <c r="AS1204" s="67"/>
      <c r="AT1204" s="67"/>
      <c r="AU1204" s="67"/>
      <c r="AV1204" s="2" t="s">
        <v>23</v>
      </c>
      <c r="AW1204" s="1" t="s">
        <v>485</v>
      </c>
      <c r="AX1204" s="7">
        <v>801330103</v>
      </c>
      <c r="AY1204" s="2" t="s">
        <v>1124</v>
      </c>
    </row>
    <row r="1205" spans="44:51">
      <c r="AR1205" s="67">
        <f t="shared" si="57"/>
        <v>801330104</v>
      </c>
      <c r="AS1205" s="67"/>
      <c r="AT1205" s="67"/>
      <c r="AU1205" s="67"/>
      <c r="AV1205" s="2" t="s">
        <v>23</v>
      </c>
      <c r="AW1205" s="1" t="s">
        <v>486</v>
      </c>
      <c r="AX1205" s="7">
        <v>801330104</v>
      </c>
      <c r="AY1205" s="2" t="s">
        <v>1124</v>
      </c>
    </row>
    <row r="1206" spans="44:51">
      <c r="AR1206" s="67">
        <f t="shared" si="57"/>
        <v>801340100</v>
      </c>
      <c r="AS1206" s="67"/>
      <c r="AT1206" s="67"/>
      <c r="AU1206" s="67"/>
      <c r="AV1206" s="2" t="s">
        <v>23</v>
      </c>
      <c r="AW1206" s="1" t="s">
        <v>911</v>
      </c>
      <c r="AX1206" s="7">
        <v>801340100</v>
      </c>
      <c r="AY1206" s="2" t="s">
        <v>1124</v>
      </c>
    </row>
    <row r="1207" spans="44:51">
      <c r="AR1207" s="67">
        <f t="shared" si="57"/>
        <v>801340101</v>
      </c>
      <c r="AS1207" s="67"/>
      <c r="AT1207" s="67"/>
      <c r="AU1207" s="67"/>
      <c r="AV1207" s="2" t="s">
        <v>23</v>
      </c>
      <c r="AW1207" s="1" t="s">
        <v>487</v>
      </c>
      <c r="AX1207" s="7">
        <v>801340101</v>
      </c>
      <c r="AY1207" s="2" t="s">
        <v>1124</v>
      </c>
    </row>
    <row r="1208" spans="44:51">
      <c r="AR1208" s="67">
        <f t="shared" si="57"/>
        <v>801340102</v>
      </c>
      <c r="AS1208" s="67"/>
      <c r="AT1208" s="67"/>
      <c r="AU1208" s="67"/>
      <c r="AV1208" s="2" t="s">
        <v>23</v>
      </c>
      <c r="AW1208" s="1" t="s">
        <v>123</v>
      </c>
      <c r="AX1208" s="7">
        <v>801340102</v>
      </c>
      <c r="AY1208" s="2" t="s">
        <v>1124</v>
      </c>
    </row>
    <row r="1209" spans="44:51">
      <c r="AR1209" s="67">
        <f t="shared" si="57"/>
        <v>801340103</v>
      </c>
      <c r="AS1209" s="67"/>
      <c r="AT1209" s="67"/>
      <c r="AU1209" s="67"/>
      <c r="AV1209" s="2" t="s">
        <v>23</v>
      </c>
      <c r="AW1209" s="1" t="s">
        <v>488</v>
      </c>
      <c r="AX1209" s="7">
        <v>801340103</v>
      </c>
      <c r="AY1209" s="2" t="s">
        <v>1124</v>
      </c>
    </row>
    <row r="1210" spans="44:51">
      <c r="AR1210" s="67">
        <f t="shared" si="57"/>
        <v>801340104</v>
      </c>
      <c r="AS1210" s="67"/>
      <c r="AT1210" s="67"/>
      <c r="AU1210" s="67"/>
      <c r="AV1210" s="2" t="s">
        <v>23</v>
      </c>
      <c r="AW1210" s="1" t="s">
        <v>489</v>
      </c>
      <c r="AX1210" s="7">
        <v>801340104</v>
      </c>
      <c r="AY1210" s="2" t="s">
        <v>1124</v>
      </c>
    </row>
    <row r="1211" spans="44:51">
      <c r="AR1211" s="67">
        <f t="shared" si="57"/>
        <v>801340105</v>
      </c>
      <c r="AS1211" s="67"/>
      <c r="AT1211" s="67"/>
      <c r="AU1211" s="67"/>
      <c r="AV1211" s="2" t="s">
        <v>23</v>
      </c>
      <c r="AW1211" s="1" t="s">
        <v>490</v>
      </c>
      <c r="AX1211" s="7">
        <v>801340105</v>
      </c>
      <c r="AY1211" s="2" t="s">
        <v>1124</v>
      </c>
    </row>
    <row r="1212" spans="44:51">
      <c r="AR1212" s="67">
        <f t="shared" si="57"/>
        <v>801340106</v>
      </c>
      <c r="AS1212" s="67"/>
      <c r="AT1212" s="67"/>
      <c r="AU1212" s="67"/>
      <c r="AV1212" s="2" t="s">
        <v>23</v>
      </c>
      <c r="AW1212" s="1" t="s">
        <v>491</v>
      </c>
      <c r="AX1212" s="7">
        <v>801340106</v>
      </c>
      <c r="AY1212" s="2" t="s">
        <v>1124</v>
      </c>
    </row>
    <row r="1213" spans="44:51">
      <c r="AR1213" s="67">
        <f t="shared" si="57"/>
        <v>801350100</v>
      </c>
      <c r="AS1213" s="67"/>
      <c r="AT1213" s="67"/>
      <c r="AU1213" s="67"/>
      <c r="AV1213" s="2" t="s">
        <v>23</v>
      </c>
      <c r="AW1213" s="1" t="s">
        <v>912</v>
      </c>
      <c r="AX1213" s="7">
        <v>801350100</v>
      </c>
      <c r="AY1213" s="2" t="s">
        <v>1124</v>
      </c>
    </row>
    <row r="1214" spans="44:51">
      <c r="AR1214" s="67">
        <f t="shared" si="57"/>
        <v>801350101</v>
      </c>
      <c r="AS1214" s="67"/>
      <c r="AT1214" s="67"/>
      <c r="AU1214" s="67"/>
      <c r="AV1214" s="2" t="s">
        <v>23</v>
      </c>
      <c r="AW1214" s="1" t="s">
        <v>492</v>
      </c>
      <c r="AX1214" s="7">
        <v>801350101</v>
      </c>
      <c r="AY1214" s="2" t="s">
        <v>1124</v>
      </c>
    </row>
    <row r="1215" spans="44:51">
      <c r="AR1215" s="67">
        <f t="shared" si="57"/>
        <v>801350102</v>
      </c>
      <c r="AS1215" s="67"/>
      <c r="AT1215" s="67"/>
      <c r="AU1215" s="67"/>
      <c r="AV1215" s="2" t="s">
        <v>23</v>
      </c>
      <c r="AW1215" s="1" t="s">
        <v>493</v>
      </c>
      <c r="AX1215" s="7">
        <v>801350102</v>
      </c>
      <c r="AY1215" s="2" t="s">
        <v>1124</v>
      </c>
    </row>
    <row r="1216" spans="44:51">
      <c r="AR1216" s="67">
        <f t="shared" si="57"/>
        <v>801350103</v>
      </c>
      <c r="AS1216" s="67"/>
      <c r="AT1216" s="67"/>
      <c r="AU1216" s="67"/>
      <c r="AV1216" s="2" t="s">
        <v>23</v>
      </c>
      <c r="AW1216" s="1" t="s">
        <v>494</v>
      </c>
      <c r="AX1216" s="7">
        <v>801350103</v>
      </c>
      <c r="AY1216" s="2" t="s">
        <v>1124</v>
      </c>
    </row>
    <row r="1217" spans="44:51">
      <c r="AR1217" s="67">
        <f t="shared" si="57"/>
        <v>801350104</v>
      </c>
      <c r="AS1217" s="67"/>
      <c r="AT1217" s="67"/>
      <c r="AU1217" s="67"/>
      <c r="AV1217" s="2" t="s">
        <v>23</v>
      </c>
      <c r="AW1217" s="1" t="s">
        <v>495</v>
      </c>
      <c r="AX1217" s="7">
        <v>801350104</v>
      </c>
      <c r="AY1217" s="2" t="s">
        <v>1124</v>
      </c>
    </row>
    <row r="1218" spans="44:51">
      <c r="AR1218" s="67">
        <f t="shared" si="57"/>
        <v>801350105</v>
      </c>
      <c r="AS1218" s="67"/>
      <c r="AT1218" s="67"/>
      <c r="AU1218" s="67"/>
      <c r="AV1218" s="2" t="s">
        <v>23</v>
      </c>
      <c r="AW1218" s="1" t="s">
        <v>496</v>
      </c>
      <c r="AX1218" s="7">
        <v>801350105</v>
      </c>
      <c r="AY1218" s="2" t="s">
        <v>1124</v>
      </c>
    </row>
    <row r="1219" spans="44:51">
      <c r="AR1219" s="67">
        <f t="shared" si="57"/>
        <v>801360100</v>
      </c>
      <c r="AS1219" s="67"/>
      <c r="AT1219" s="67"/>
      <c r="AU1219" s="67"/>
      <c r="AV1219" s="2" t="s">
        <v>23</v>
      </c>
      <c r="AW1219" s="1" t="s">
        <v>913</v>
      </c>
      <c r="AX1219" s="7">
        <v>801360100</v>
      </c>
      <c r="AY1219" s="2" t="s">
        <v>1124</v>
      </c>
    </row>
    <row r="1220" spans="44:51">
      <c r="AR1220" s="67">
        <f t="shared" si="57"/>
        <v>801360101</v>
      </c>
      <c r="AS1220" s="67"/>
      <c r="AT1220" s="67"/>
      <c r="AU1220" s="67"/>
      <c r="AV1220" s="2" t="s">
        <v>23</v>
      </c>
      <c r="AW1220" s="1" t="s">
        <v>497</v>
      </c>
      <c r="AX1220" s="7">
        <v>801360101</v>
      </c>
      <c r="AY1220" s="2" t="s">
        <v>1124</v>
      </c>
    </row>
    <row r="1221" spans="44:51">
      <c r="AR1221" s="67">
        <f t="shared" si="57"/>
        <v>801360102</v>
      </c>
      <c r="AS1221" s="67"/>
      <c r="AT1221" s="67"/>
      <c r="AU1221" s="67"/>
      <c r="AV1221" s="2" t="s">
        <v>23</v>
      </c>
      <c r="AW1221" s="1" t="s">
        <v>498</v>
      </c>
      <c r="AX1221" s="7">
        <v>801360102</v>
      </c>
      <c r="AY1221" s="2" t="s">
        <v>1124</v>
      </c>
    </row>
    <row r="1222" spans="44:51">
      <c r="AR1222" s="67">
        <f t="shared" si="57"/>
        <v>801360103</v>
      </c>
      <c r="AS1222" s="67"/>
      <c r="AT1222" s="67"/>
      <c r="AU1222" s="67"/>
      <c r="AV1222" s="2" t="s">
        <v>23</v>
      </c>
      <c r="AW1222" s="1" t="s">
        <v>499</v>
      </c>
      <c r="AX1222" s="7">
        <v>801360103</v>
      </c>
      <c r="AY1222" s="2" t="s">
        <v>1124</v>
      </c>
    </row>
    <row r="1223" spans="44:51">
      <c r="AR1223" s="67">
        <f t="shared" ref="AR1223:AR1286" si="58">$AX1223</f>
        <v>801360104</v>
      </c>
      <c r="AS1223" s="67"/>
      <c r="AT1223" s="67"/>
      <c r="AU1223" s="67"/>
      <c r="AV1223" s="2" t="s">
        <v>23</v>
      </c>
      <c r="AW1223" s="1" t="s">
        <v>500</v>
      </c>
      <c r="AX1223" s="7">
        <v>801360104</v>
      </c>
      <c r="AY1223" s="2" t="s">
        <v>1124</v>
      </c>
    </row>
    <row r="1224" spans="44:51">
      <c r="AR1224" s="67">
        <f t="shared" si="58"/>
        <v>801360105</v>
      </c>
      <c r="AS1224" s="67"/>
      <c r="AT1224" s="67"/>
      <c r="AU1224" s="67"/>
      <c r="AV1224" s="2" t="s">
        <v>23</v>
      </c>
      <c r="AW1224" s="1" t="s">
        <v>501</v>
      </c>
      <c r="AX1224" s="7">
        <v>801360105</v>
      </c>
      <c r="AY1224" s="2" t="s">
        <v>1124</v>
      </c>
    </row>
    <row r="1225" spans="44:51">
      <c r="AR1225" s="67">
        <f t="shared" si="58"/>
        <v>801360106</v>
      </c>
      <c r="AS1225" s="67"/>
      <c r="AT1225" s="67"/>
      <c r="AU1225" s="67"/>
      <c r="AV1225" s="2" t="s">
        <v>23</v>
      </c>
      <c r="AW1225" s="1" t="s">
        <v>502</v>
      </c>
      <c r="AX1225" s="7">
        <v>801360106</v>
      </c>
      <c r="AY1225" s="2" t="s">
        <v>1124</v>
      </c>
    </row>
    <row r="1226" spans="44:51">
      <c r="AR1226" s="67">
        <f t="shared" si="58"/>
        <v>801360107</v>
      </c>
      <c r="AS1226" s="67"/>
      <c r="AT1226" s="67"/>
      <c r="AU1226" s="67"/>
      <c r="AV1226" s="2" t="s">
        <v>23</v>
      </c>
      <c r="AW1226" s="1" t="s">
        <v>124</v>
      </c>
      <c r="AX1226" s="7">
        <v>801360107</v>
      </c>
      <c r="AY1226" s="2" t="s">
        <v>1124</v>
      </c>
    </row>
    <row r="1227" spans="44:51">
      <c r="AR1227" s="67">
        <f t="shared" si="58"/>
        <v>801360108</v>
      </c>
      <c r="AS1227" s="67"/>
      <c r="AT1227" s="67"/>
      <c r="AU1227" s="67"/>
      <c r="AV1227" s="2" t="s">
        <v>23</v>
      </c>
      <c r="AW1227" s="1" t="s">
        <v>503</v>
      </c>
      <c r="AX1227" s="7">
        <v>801360108</v>
      </c>
      <c r="AY1227" s="2" t="s">
        <v>1124</v>
      </c>
    </row>
    <row r="1228" spans="44:51">
      <c r="AR1228" s="67">
        <f t="shared" si="58"/>
        <v>801360109</v>
      </c>
      <c r="AS1228" s="67"/>
      <c r="AT1228" s="67"/>
      <c r="AU1228" s="67"/>
      <c r="AV1228" s="2" t="s">
        <v>23</v>
      </c>
      <c r="AW1228" s="1" t="s">
        <v>504</v>
      </c>
      <c r="AX1228" s="7">
        <v>801360109</v>
      </c>
      <c r="AY1228" s="2" t="s">
        <v>1124</v>
      </c>
    </row>
    <row r="1229" spans="44:51">
      <c r="AR1229" s="67">
        <f t="shared" si="58"/>
        <v>801360110</v>
      </c>
      <c r="AS1229" s="67"/>
      <c r="AT1229" s="67"/>
      <c r="AU1229" s="67"/>
      <c r="AV1229" s="2" t="s">
        <v>23</v>
      </c>
      <c r="AW1229" s="1" t="s">
        <v>505</v>
      </c>
      <c r="AX1229" s="7">
        <v>801360110</v>
      </c>
      <c r="AY1229" s="2" t="s">
        <v>1124</v>
      </c>
    </row>
    <row r="1230" spans="44:51">
      <c r="AR1230" s="67">
        <f t="shared" si="58"/>
        <v>801360111</v>
      </c>
      <c r="AS1230" s="67"/>
      <c r="AT1230" s="67"/>
      <c r="AU1230" s="67"/>
      <c r="AV1230" s="2" t="s">
        <v>23</v>
      </c>
      <c r="AW1230" s="1" t="s">
        <v>506</v>
      </c>
      <c r="AX1230" s="7">
        <v>801360111</v>
      </c>
      <c r="AY1230" s="2" t="s">
        <v>1124</v>
      </c>
    </row>
    <row r="1231" spans="44:51">
      <c r="AR1231" s="67">
        <f t="shared" si="58"/>
        <v>801360112</v>
      </c>
      <c r="AS1231" s="67"/>
      <c r="AT1231" s="67"/>
      <c r="AU1231" s="67"/>
      <c r="AV1231" s="2" t="s">
        <v>23</v>
      </c>
      <c r="AW1231" s="1" t="s">
        <v>507</v>
      </c>
      <c r="AX1231" s="7">
        <v>801360112</v>
      </c>
      <c r="AY1231" s="2" t="s">
        <v>1124</v>
      </c>
    </row>
    <row r="1232" spans="44:51">
      <c r="AR1232" s="67">
        <f t="shared" si="58"/>
        <v>912010103</v>
      </c>
      <c r="AS1232" s="67"/>
      <c r="AT1232" s="67"/>
      <c r="AU1232" s="67"/>
      <c r="AV1232" s="2" t="s">
        <v>19</v>
      </c>
      <c r="AW1232" s="1" t="s">
        <v>567</v>
      </c>
      <c r="AX1232" s="7">
        <v>912010103</v>
      </c>
      <c r="AY1232" s="2" t="s">
        <v>38</v>
      </c>
    </row>
    <row r="1233" spans="44:51">
      <c r="AR1233" s="67">
        <f t="shared" si="58"/>
        <v>912010202</v>
      </c>
      <c r="AS1233" s="67"/>
      <c r="AT1233" s="67"/>
      <c r="AU1233" s="67"/>
      <c r="AV1233" s="2" t="s">
        <v>19</v>
      </c>
      <c r="AW1233" s="1" t="s">
        <v>569</v>
      </c>
      <c r="AX1233" s="7">
        <v>912010202</v>
      </c>
      <c r="AY1233" s="2" t="s">
        <v>38</v>
      </c>
    </row>
    <row r="1234" spans="44:51">
      <c r="AR1234" s="67">
        <f t="shared" si="58"/>
        <v>912020101</v>
      </c>
      <c r="AS1234" s="67"/>
      <c r="AT1234" s="67"/>
      <c r="AU1234" s="67"/>
      <c r="AV1234" s="2" t="s">
        <v>19</v>
      </c>
      <c r="AW1234" s="1" t="s">
        <v>570</v>
      </c>
      <c r="AX1234" s="7">
        <v>912020101</v>
      </c>
      <c r="AY1234" s="2" t="s">
        <v>38</v>
      </c>
    </row>
    <row r="1235" spans="44:51">
      <c r="AR1235" s="67">
        <f t="shared" si="58"/>
        <v>912020201</v>
      </c>
      <c r="AS1235" s="67"/>
      <c r="AT1235" s="67"/>
      <c r="AU1235" s="67"/>
      <c r="AV1235" s="2" t="s">
        <v>19</v>
      </c>
      <c r="AW1235" s="1" t="s">
        <v>571</v>
      </c>
      <c r="AX1235" s="7">
        <v>912020201</v>
      </c>
      <c r="AY1235" s="2" t="s">
        <v>38</v>
      </c>
    </row>
    <row r="1236" spans="44:51">
      <c r="AR1236" s="67">
        <f t="shared" si="58"/>
        <v>912020202</v>
      </c>
      <c r="AS1236" s="67"/>
      <c r="AT1236" s="67"/>
      <c r="AU1236" s="67"/>
      <c r="AV1236" s="2" t="s">
        <v>19</v>
      </c>
      <c r="AW1236" s="1" t="s">
        <v>572</v>
      </c>
      <c r="AX1236" s="7">
        <v>912020202</v>
      </c>
      <c r="AY1236" s="2" t="s">
        <v>38</v>
      </c>
    </row>
    <row r="1237" spans="44:51">
      <c r="AR1237" s="67">
        <f t="shared" si="58"/>
        <v>912020203</v>
      </c>
      <c r="AS1237" s="67"/>
      <c r="AT1237" s="67"/>
      <c r="AU1237" s="67"/>
      <c r="AV1237" s="2" t="s">
        <v>19</v>
      </c>
      <c r="AW1237" s="1" t="s">
        <v>573</v>
      </c>
      <c r="AX1237" s="7">
        <v>912020203</v>
      </c>
      <c r="AY1237" s="2" t="s">
        <v>38</v>
      </c>
    </row>
    <row r="1238" spans="44:51">
      <c r="AR1238" s="67">
        <f t="shared" si="58"/>
        <v>912020208</v>
      </c>
      <c r="AS1238" s="67"/>
      <c r="AT1238" s="67"/>
      <c r="AU1238" s="67"/>
      <c r="AV1238" s="2" t="s">
        <v>19</v>
      </c>
      <c r="AW1238" s="1" t="s">
        <v>574</v>
      </c>
      <c r="AX1238" s="7">
        <v>912020208</v>
      </c>
      <c r="AY1238" s="2" t="s">
        <v>38</v>
      </c>
    </row>
    <row r="1239" spans="44:51">
      <c r="AR1239" s="67">
        <f t="shared" si="58"/>
        <v>912020209</v>
      </c>
      <c r="AS1239" s="67"/>
      <c r="AT1239" s="67"/>
      <c r="AU1239" s="67"/>
      <c r="AV1239" s="2" t="s">
        <v>19</v>
      </c>
      <c r="AW1239" s="1" t="s">
        <v>575</v>
      </c>
      <c r="AX1239" s="7">
        <v>912020209</v>
      </c>
      <c r="AY1239" s="2" t="s">
        <v>38</v>
      </c>
    </row>
    <row r="1240" spans="44:51">
      <c r="AR1240" s="67">
        <f t="shared" si="58"/>
        <v>912020210</v>
      </c>
      <c r="AS1240" s="67"/>
      <c r="AT1240" s="67"/>
      <c r="AU1240" s="67"/>
      <c r="AV1240" s="2" t="s">
        <v>19</v>
      </c>
      <c r="AW1240" s="1" t="s">
        <v>576</v>
      </c>
      <c r="AX1240" s="7">
        <v>912020210</v>
      </c>
      <c r="AY1240" s="2" t="s">
        <v>38</v>
      </c>
    </row>
    <row r="1241" spans="44:51">
      <c r="AR1241" s="67">
        <f t="shared" si="58"/>
        <v>912020216</v>
      </c>
      <c r="AS1241" s="67"/>
      <c r="AT1241" s="67"/>
      <c r="AU1241" s="67"/>
      <c r="AV1241" s="2" t="s">
        <v>19</v>
      </c>
      <c r="AW1241" s="1" t="s">
        <v>577</v>
      </c>
      <c r="AX1241" s="7">
        <v>912020216</v>
      </c>
      <c r="AY1241" s="2" t="s">
        <v>38</v>
      </c>
    </row>
    <row r="1242" spans="44:51">
      <c r="AR1242" s="67">
        <f t="shared" si="58"/>
        <v>912020218</v>
      </c>
      <c r="AS1242" s="67"/>
      <c r="AT1242" s="67"/>
      <c r="AU1242" s="67"/>
      <c r="AV1242" s="2" t="s">
        <v>19</v>
      </c>
      <c r="AW1242" s="1" t="s">
        <v>578</v>
      </c>
      <c r="AX1242" s="7">
        <v>912020218</v>
      </c>
      <c r="AY1242" s="2" t="s">
        <v>38</v>
      </c>
    </row>
    <row r="1243" spans="44:51">
      <c r="AR1243" s="67">
        <f t="shared" si="58"/>
        <v>912020226</v>
      </c>
      <c r="AS1243" s="67"/>
      <c r="AT1243" s="67"/>
      <c r="AU1243" s="67"/>
      <c r="AV1243" s="2" t="s">
        <v>19</v>
      </c>
      <c r="AW1243" s="1" t="s">
        <v>1440</v>
      </c>
      <c r="AX1243" s="7">
        <v>912020226</v>
      </c>
      <c r="AY1243" s="2" t="s">
        <v>38</v>
      </c>
    </row>
    <row r="1244" spans="44:51">
      <c r="AR1244" s="67">
        <f t="shared" si="58"/>
        <v>912020228</v>
      </c>
      <c r="AS1244" s="67"/>
      <c r="AT1244" s="67"/>
      <c r="AU1244" s="67"/>
      <c r="AV1244" s="2" t="s">
        <v>19</v>
      </c>
      <c r="AW1244" s="1" t="s">
        <v>579</v>
      </c>
      <c r="AX1244" s="7">
        <v>912020228</v>
      </c>
      <c r="AY1244" s="2" t="s">
        <v>38</v>
      </c>
    </row>
    <row r="1245" spans="44:51">
      <c r="AR1245" s="67">
        <f t="shared" si="58"/>
        <v>912020229</v>
      </c>
      <c r="AS1245" s="67"/>
      <c r="AT1245" s="67"/>
      <c r="AU1245" s="67"/>
      <c r="AV1245" s="2" t="s">
        <v>19</v>
      </c>
      <c r="AW1245" s="1" t="s">
        <v>580</v>
      </c>
      <c r="AX1245" s="7">
        <v>912020229</v>
      </c>
      <c r="AY1245" s="2" t="s">
        <v>38</v>
      </c>
    </row>
    <row r="1246" spans="44:51">
      <c r="AR1246" s="67">
        <f t="shared" si="58"/>
        <v>912020230</v>
      </c>
      <c r="AS1246" s="67"/>
      <c r="AT1246" s="67"/>
      <c r="AU1246" s="67"/>
      <c r="AV1246" s="2" t="s">
        <v>19</v>
      </c>
      <c r="AW1246" s="1" t="s">
        <v>581</v>
      </c>
      <c r="AX1246" s="7">
        <v>912020230</v>
      </c>
      <c r="AY1246" s="2" t="s">
        <v>38</v>
      </c>
    </row>
    <row r="1247" spans="44:51">
      <c r="AR1247" s="67">
        <f t="shared" si="58"/>
        <v>912020301</v>
      </c>
      <c r="AS1247" s="67"/>
      <c r="AT1247" s="67"/>
      <c r="AU1247" s="67"/>
      <c r="AV1247" s="2" t="s">
        <v>19</v>
      </c>
      <c r="AW1247" s="1" t="s">
        <v>582</v>
      </c>
      <c r="AX1247" s="7">
        <v>912020301</v>
      </c>
      <c r="AY1247" s="2" t="s">
        <v>38</v>
      </c>
    </row>
    <row r="1248" spans="44:51">
      <c r="AR1248" s="67">
        <f t="shared" si="58"/>
        <v>912020302</v>
      </c>
      <c r="AS1248" s="67"/>
      <c r="AT1248" s="67"/>
      <c r="AU1248" s="67"/>
      <c r="AV1248" s="2" t="s">
        <v>19</v>
      </c>
      <c r="AW1248" s="1" t="s">
        <v>583</v>
      </c>
      <c r="AX1248" s="7">
        <v>912020302</v>
      </c>
      <c r="AY1248" s="2" t="s">
        <v>38</v>
      </c>
    </row>
    <row r="1249" spans="44:51">
      <c r="AR1249" s="67">
        <f t="shared" si="58"/>
        <v>912020401</v>
      </c>
      <c r="AS1249" s="67"/>
      <c r="AT1249" s="67"/>
      <c r="AU1249" s="67"/>
      <c r="AV1249" s="2" t="s">
        <v>19</v>
      </c>
      <c r="AW1249" s="1" t="s">
        <v>584</v>
      </c>
      <c r="AX1249" s="7">
        <v>912020401</v>
      </c>
      <c r="AY1249" s="2" t="s">
        <v>38</v>
      </c>
    </row>
    <row r="1250" spans="44:51">
      <c r="AR1250" s="67">
        <f t="shared" si="58"/>
        <v>912020601</v>
      </c>
      <c r="AS1250" s="67"/>
      <c r="AT1250" s="67"/>
      <c r="AU1250" s="67"/>
      <c r="AV1250" s="2" t="s">
        <v>19</v>
      </c>
      <c r="AW1250" s="1" t="s">
        <v>585</v>
      </c>
      <c r="AX1250" s="7">
        <v>912020601</v>
      </c>
      <c r="AY1250" s="2" t="s">
        <v>38</v>
      </c>
    </row>
    <row r="1251" spans="44:51">
      <c r="AR1251" s="67">
        <f t="shared" si="58"/>
        <v>912020609</v>
      </c>
      <c r="AS1251" s="67"/>
      <c r="AT1251" s="67"/>
      <c r="AU1251" s="67"/>
      <c r="AV1251" s="2" t="s">
        <v>19</v>
      </c>
      <c r="AW1251" s="1" t="s">
        <v>586</v>
      </c>
      <c r="AX1251" s="7">
        <v>912020609</v>
      </c>
      <c r="AY1251" s="2" t="s">
        <v>38</v>
      </c>
    </row>
    <row r="1252" spans="44:51">
      <c r="AR1252" s="67">
        <f t="shared" si="58"/>
        <v>912020701</v>
      </c>
      <c r="AS1252" s="67"/>
      <c r="AT1252" s="67"/>
      <c r="AU1252" s="67"/>
      <c r="AV1252" s="2" t="s">
        <v>19</v>
      </c>
      <c r="AW1252" s="1" t="s">
        <v>587</v>
      </c>
      <c r="AX1252" s="7">
        <v>912020701</v>
      </c>
      <c r="AY1252" s="2" t="s">
        <v>38</v>
      </c>
    </row>
    <row r="1253" spans="44:51">
      <c r="AR1253" s="67">
        <f t="shared" si="58"/>
        <v>912020801</v>
      </c>
      <c r="AS1253" s="67"/>
      <c r="AT1253" s="67"/>
      <c r="AU1253" s="67"/>
      <c r="AV1253" s="2" t="s">
        <v>19</v>
      </c>
      <c r="AW1253" s="1" t="s">
        <v>588</v>
      </c>
      <c r="AX1253" s="7">
        <v>912020801</v>
      </c>
      <c r="AY1253" s="2" t="s">
        <v>38</v>
      </c>
    </row>
    <row r="1254" spans="44:51">
      <c r="AR1254" s="67">
        <f t="shared" si="58"/>
        <v>912020901</v>
      </c>
      <c r="AS1254" s="67"/>
      <c r="AT1254" s="67"/>
      <c r="AU1254" s="67"/>
      <c r="AV1254" s="2" t="s">
        <v>19</v>
      </c>
      <c r="AW1254" s="1" t="s">
        <v>589</v>
      </c>
      <c r="AX1254" s="7">
        <v>912020901</v>
      </c>
      <c r="AY1254" s="2" t="s">
        <v>38</v>
      </c>
    </row>
    <row r="1255" spans="44:51">
      <c r="AR1255" s="67">
        <f t="shared" si="58"/>
        <v>912021001</v>
      </c>
      <c r="AS1255" s="67"/>
      <c r="AT1255" s="67"/>
      <c r="AU1255" s="67"/>
      <c r="AV1255" s="2" t="s">
        <v>19</v>
      </c>
      <c r="AW1255" s="1" t="s">
        <v>590</v>
      </c>
      <c r="AX1255" s="7">
        <v>912021001</v>
      </c>
      <c r="AY1255" s="2" t="s">
        <v>38</v>
      </c>
    </row>
    <row r="1256" spans="44:51">
      <c r="AR1256" s="67">
        <f t="shared" si="58"/>
        <v>912021101</v>
      </c>
      <c r="AS1256" s="67"/>
      <c r="AT1256" s="67"/>
      <c r="AU1256" s="67"/>
      <c r="AV1256" s="2" t="s">
        <v>19</v>
      </c>
      <c r="AW1256" s="1" t="s">
        <v>591</v>
      </c>
      <c r="AX1256" s="7">
        <v>912021101</v>
      </c>
      <c r="AY1256" s="2" t="s">
        <v>38</v>
      </c>
    </row>
    <row r="1257" spans="44:51">
      <c r="AR1257" s="67">
        <f t="shared" si="58"/>
        <v>912021201</v>
      </c>
      <c r="AS1257" s="67"/>
      <c r="AT1257" s="67"/>
      <c r="AU1257" s="67"/>
      <c r="AV1257" s="2" t="s">
        <v>19</v>
      </c>
      <c r="AW1257" s="1" t="s">
        <v>592</v>
      </c>
      <c r="AX1257" s="7">
        <v>912021201</v>
      </c>
      <c r="AY1257" s="2" t="s">
        <v>38</v>
      </c>
    </row>
    <row r="1258" spans="44:51">
      <c r="AR1258" s="67">
        <f t="shared" si="58"/>
        <v>912021301</v>
      </c>
      <c r="AS1258" s="67"/>
      <c r="AT1258" s="67"/>
      <c r="AU1258" s="67"/>
      <c r="AV1258" s="2" t="s">
        <v>19</v>
      </c>
      <c r="AW1258" s="1" t="s">
        <v>593</v>
      </c>
      <c r="AX1258" s="7">
        <v>912021301</v>
      </c>
      <c r="AY1258" s="2" t="s">
        <v>38</v>
      </c>
    </row>
    <row r="1259" spans="44:51">
      <c r="AR1259" s="67">
        <f t="shared" si="58"/>
        <v>912021401</v>
      </c>
      <c r="AS1259" s="67"/>
      <c r="AT1259" s="67"/>
      <c r="AU1259" s="67"/>
      <c r="AV1259" s="2" t="s">
        <v>19</v>
      </c>
      <c r="AW1259" s="1" t="s">
        <v>594</v>
      </c>
      <c r="AX1259" s="7">
        <v>912021401</v>
      </c>
      <c r="AY1259" s="2" t="s">
        <v>38</v>
      </c>
    </row>
    <row r="1260" spans="44:51">
      <c r="AR1260" s="67">
        <f t="shared" si="58"/>
        <v>912021502</v>
      </c>
      <c r="AS1260" s="67"/>
      <c r="AT1260" s="67"/>
      <c r="AU1260" s="67"/>
      <c r="AV1260" s="2" t="s">
        <v>19</v>
      </c>
      <c r="AW1260" s="1" t="s">
        <v>595</v>
      </c>
      <c r="AX1260" s="7">
        <v>912021502</v>
      </c>
      <c r="AY1260" s="2" t="s">
        <v>38</v>
      </c>
    </row>
    <row r="1261" spans="44:51">
      <c r="AR1261" s="67">
        <f t="shared" si="58"/>
        <v>912021601</v>
      </c>
      <c r="AS1261" s="67"/>
      <c r="AT1261" s="67"/>
      <c r="AU1261" s="67"/>
      <c r="AV1261" s="2" t="s">
        <v>19</v>
      </c>
      <c r="AW1261" s="1" t="s">
        <v>597</v>
      </c>
      <c r="AX1261" s="7">
        <v>912021601</v>
      </c>
      <c r="AY1261" s="2" t="s">
        <v>38</v>
      </c>
    </row>
    <row r="1262" spans="44:51">
      <c r="AR1262" s="67">
        <f t="shared" si="58"/>
        <v>912021701</v>
      </c>
      <c r="AS1262" s="67"/>
      <c r="AT1262" s="67"/>
      <c r="AU1262" s="67"/>
      <c r="AV1262" s="2" t="s">
        <v>19</v>
      </c>
      <c r="AW1262" s="1" t="s">
        <v>601</v>
      </c>
      <c r="AX1262" s="7">
        <v>912021701</v>
      </c>
      <c r="AY1262" s="2" t="s">
        <v>38</v>
      </c>
    </row>
    <row r="1263" spans="44:51">
      <c r="AR1263" s="67">
        <f t="shared" si="58"/>
        <v>912021705</v>
      </c>
      <c r="AS1263" s="67"/>
      <c r="AT1263" s="67"/>
      <c r="AU1263" s="67"/>
      <c r="AV1263" s="2" t="s">
        <v>19</v>
      </c>
      <c r="AW1263" s="1" t="s">
        <v>602</v>
      </c>
      <c r="AX1263" s="7">
        <v>912021705</v>
      </c>
      <c r="AY1263" s="2" t="s">
        <v>38</v>
      </c>
    </row>
    <row r="1264" spans="44:51">
      <c r="AR1264" s="67">
        <f t="shared" si="58"/>
        <v>912021706</v>
      </c>
      <c r="AS1264" s="67"/>
      <c r="AT1264" s="67"/>
      <c r="AU1264" s="67"/>
      <c r="AV1264" s="2" t="s">
        <v>19</v>
      </c>
      <c r="AW1264" s="1" t="s">
        <v>603</v>
      </c>
      <c r="AX1264" s="7">
        <v>912021706</v>
      </c>
      <c r="AY1264" s="2" t="s">
        <v>38</v>
      </c>
    </row>
    <row r="1265" spans="44:51">
      <c r="AR1265" s="67">
        <f t="shared" si="58"/>
        <v>912021707</v>
      </c>
      <c r="AS1265" s="67"/>
      <c r="AT1265" s="67"/>
      <c r="AU1265" s="67"/>
      <c r="AV1265" s="2" t="s">
        <v>19</v>
      </c>
      <c r="AW1265" s="1" t="s">
        <v>604</v>
      </c>
      <c r="AX1265" s="7">
        <v>912021707</v>
      </c>
      <c r="AY1265" s="2" t="s">
        <v>38</v>
      </c>
    </row>
    <row r="1266" spans="44:51">
      <c r="AR1266" s="67">
        <f t="shared" si="58"/>
        <v>912021708</v>
      </c>
      <c r="AS1266" s="67"/>
      <c r="AT1266" s="67"/>
      <c r="AU1266" s="67"/>
      <c r="AV1266" s="2" t="s">
        <v>19</v>
      </c>
      <c r="AW1266" s="1" t="s">
        <v>605</v>
      </c>
      <c r="AX1266" s="7">
        <v>912021708</v>
      </c>
      <c r="AY1266" s="2" t="s">
        <v>38</v>
      </c>
    </row>
    <row r="1267" spans="44:51">
      <c r="AR1267" s="67">
        <f t="shared" si="58"/>
        <v>912021709</v>
      </c>
      <c r="AS1267" s="67"/>
      <c r="AT1267" s="67"/>
      <c r="AU1267" s="67"/>
      <c r="AV1267" s="2" t="s">
        <v>19</v>
      </c>
      <c r="AW1267" s="1" t="s">
        <v>928</v>
      </c>
      <c r="AX1267" s="7">
        <v>912021709</v>
      </c>
      <c r="AY1267" s="2" t="s">
        <v>38</v>
      </c>
    </row>
    <row r="1268" spans="44:51">
      <c r="AR1268" s="67">
        <f t="shared" si="58"/>
        <v>912021710</v>
      </c>
      <c r="AS1268" s="67"/>
      <c r="AT1268" s="67"/>
      <c r="AU1268" s="67"/>
      <c r="AV1268" s="2" t="s">
        <v>19</v>
      </c>
      <c r="AW1268" s="1" t="s">
        <v>606</v>
      </c>
      <c r="AX1268" s="7">
        <v>912021710</v>
      </c>
      <c r="AY1268" s="2" t="s">
        <v>38</v>
      </c>
    </row>
    <row r="1269" spans="44:51">
      <c r="AR1269" s="67">
        <f t="shared" si="58"/>
        <v>912021711</v>
      </c>
      <c r="AS1269" s="67"/>
      <c r="AT1269" s="67"/>
      <c r="AU1269" s="67"/>
      <c r="AV1269" s="2" t="s">
        <v>19</v>
      </c>
      <c r="AW1269" s="1" t="s">
        <v>607</v>
      </c>
      <c r="AX1269" s="7">
        <v>912021711</v>
      </c>
      <c r="AY1269" s="2" t="s">
        <v>38</v>
      </c>
    </row>
    <row r="1270" spans="44:51">
      <c r="AR1270" s="67">
        <f t="shared" si="58"/>
        <v>912021712</v>
      </c>
      <c r="AS1270" s="67"/>
      <c r="AT1270" s="67"/>
      <c r="AU1270" s="67"/>
      <c r="AV1270" s="2" t="s">
        <v>19</v>
      </c>
      <c r="AW1270" s="1" t="s">
        <v>608</v>
      </c>
      <c r="AX1270" s="7">
        <v>912021712</v>
      </c>
      <c r="AY1270" s="2" t="s">
        <v>38</v>
      </c>
    </row>
    <row r="1271" spans="44:51">
      <c r="AR1271" s="67">
        <f t="shared" si="58"/>
        <v>912021713</v>
      </c>
      <c r="AS1271" s="67"/>
      <c r="AT1271" s="67"/>
      <c r="AU1271" s="67"/>
      <c r="AV1271" s="2" t="s">
        <v>19</v>
      </c>
      <c r="AW1271" s="1" t="s">
        <v>609</v>
      </c>
      <c r="AX1271" s="7">
        <v>912021713</v>
      </c>
      <c r="AY1271" s="2" t="s">
        <v>38</v>
      </c>
    </row>
    <row r="1272" spans="44:51">
      <c r="AR1272" s="67">
        <f t="shared" si="58"/>
        <v>912021801</v>
      </c>
      <c r="AS1272" s="67"/>
      <c r="AT1272" s="67"/>
      <c r="AU1272" s="67"/>
      <c r="AV1272" s="2" t="s">
        <v>19</v>
      </c>
      <c r="AW1272" s="1" t="s">
        <v>610</v>
      </c>
      <c r="AX1272" s="7">
        <v>912021801</v>
      </c>
      <c r="AY1272" s="2" t="s">
        <v>38</v>
      </c>
    </row>
    <row r="1273" spans="44:51">
      <c r="AR1273" s="67">
        <f t="shared" si="58"/>
        <v>912021802</v>
      </c>
      <c r="AS1273" s="67"/>
      <c r="AT1273" s="67"/>
      <c r="AU1273" s="67"/>
      <c r="AV1273" s="2" t="s">
        <v>19</v>
      </c>
      <c r="AW1273" s="1" t="s">
        <v>611</v>
      </c>
      <c r="AX1273" s="7">
        <v>912021802</v>
      </c>
      <c r="AY1273" s="2" t="s">
        <v>38</v>
      </c>
    </row>
    <row r="1274" spans="44:51">
      <c r="AR1274" s="67">
        <f t="shared" si="58"/>
        <v>912021803</v>
      </c>
      <c r="AS1274" s="67"/>
      <c r="AT1274" s="67"/>
      <c r="AU1274" s="67"/>
      <c r="AV1274" s="2" t="s">
        <v>19</v>
      </c>
      <c r="AW1274" s="1" t="s">
        <v>612</v>
      </c>
      <c r="AX1274" s="7">
        <v>912021803</v>
      </c>
      <c r="AY1274" s="2" t="s">
        <v>38</v>
      </c>
    </row>
    <row r="1275" spans="44:51">
      <c r="AR1275" s="67">
        <f t="shared" si="58"/>
        <v>912021804</v>
      </c>
      <c r="AS1275" s="67"/>
      <c r="AT1275" s="67"/>
      <c r="AU1275" s="67"/>
      <c r="AV1275" s="2" t="s">
        <v>19</v>
      </c>
      <c r="AW1275" s="1" t="s">
        <v>613</v>
      </c>
      <c r="AX1275" s="7">
        <v>912021804</v>
      </c>
      <c r="AY1275" s="2" t="s">
        <v>38</v>
      </c>
    </row>
    <row r="1276" spans="44:51">
      <c r="AR1276" s="67">
        <f t="shared" si="58"/>
        <v>912021805</v>
      </c>
      <c r="AS1276" s="67"/>
      <c r="AT1276" s="67"/>
      <c r="AU1276" s="67"/>
      <c r="AV1276" s="2" t="s">
        <v>19</v>
      </c>
      <c r="AW1276" s="1" t="s">
        <v>614</v>
      </c>
      <c r="AX1276" s="7">
        <v>912021805</v>
      </c>
      <c r="AY1276" s="2" t="s">
        <v>38</v>
      </c>
    </row>
    <row r="1277" spans="44:51">
      <c r="AR1277" s="67">
        <f t="shared" si="58"/>
        <v>912021806</v>
      </c>
      <c r="AS1277" s="67"/>
      <c r="AT1277" s="67"/>
      <c r="AU1277" s="67"/>
      <c r="AV1277" s="2" t="s">
        <v>19</v>
      </c>
      <c r="AW1277" s="1" t="s">
        <v>615</v>
      </c>
      <c r="AX1277" s="7">
        <v>912021806</v>
      </c>
      <c r="AY1277" s="2" t="s">
        <v>38</v>
      </c>
    </row>
    <row r="1278" spans="44:51">
      <c r="AR1278" s="67">
        <f t="shared" si="58"/>
        <v>912021807</v>
      </c>
      <c r="AS1278" s="67"/>
      <c r="AT1278" s="67"/>
      <c r="AU1278" s="67"/>
      <c r="AV1278" s="2" t="s">
        <v>19</v>
      </c>
      <c r="AW1278" s="1" t="s">
        <v>616</v>
      </c>
      <c r="AX1278" s="7">
        <v>912021807</v>
      </c>
      <c r="AY1278" s="2" t="s">
        <v>38</v>
      </c>
    </row>
    <row r="1279" spans="44:51">
      <c r="AR1279" s="67">
        <f t="shared" si="58"/>
        <v>912021808</v>
      </c>
      <c r="AS1279" s="67"/>
      <c r="AT1279" s="67"/>
      <c r="AU1279" s="67"/>
      <c r="AV1279" s="2" t="s">
        <v>19</v>
      </c>
      <c r="AW1279" s="1" t="s">
        <v>617</v>
      </c>
      <c r="AX1279" s="7">
        <v>912021808</v>
      </c>
      <c r="AY1279" s="2" t="s">
        <v>38</v>
      </c>
    </row>
    <row r="1280" spans="44:51">
      <c r="AR1280" s="67">
        <f t="shared" si="58"/>
        <v>912021809</v>
      </c>
      <c r="AS1280" s="67"/>
      <c r="AT1280" s="67"/>
      <c r="AU1280" s="67"/>
      <c r="AV1280" s="2" t="s">
        <v>19</v>
      </c>
      <c r="AW1280" s="1" t="s">
        <v>618</v>
      </c>
      <c r="AX1280" s="7">
        <v>912021809</v>
      </c>
      <c r="AY1280" s="2" t="s">
        <v>38</v>
      </c>
    </row>
    <row r="1281" spans="44:51">
      <c r="AR1281" s="67">
        <f t="shared" si="58"/>
        <v>912021810</v>
      </c>
      <c r="AS1281" s="67"/>
      <c r="AT1281" s="67"/>
      <c r="AU1281" s="67"/>
      <c r="AV1281" s="2" t="s">
        <v>19</v>
      </c>
      <c r="AW1281" s="1" t="s">
        <v>619</v>
      </c>
      <c r="AX1281" s="7">
        <v>912021810</v>
      </c>
      <c r="AY1281" s="2" t="s">
        <v>38</v>
      </c>
    </row>
    <row r="1282" spans="44:51">
      <c r="AR1282" s="67">
        <f t="shared" si="58"/>
        <v>912021811</v>
      </c>
      <c r="AS1282" s="67"/>
      <c r="AT1282" s="67"/>
      <c r="AU1282" s="67"/>
      <c r="AV1282" s="2" t="s">
        <v>19</v>
      </c>
      <c r="AW1282" s="1" t="s">
        <v>620</v>
      </c>
      <c r="AX1282" s="7">
        <v>912021811</v>
      </c>
      <c r="AY1282" s="2" t="s">
        <v>38</v>
      </c>
    </row>
    <row r="1283" spans="44:51">
      <c r="AR1283" s="67">
        <f t="shared" si="58"/>
        <v>912021901</v>
      </c>
      <c r="AS1283" s="67"/>
      <c r="AT1283" s="67"/>
      <c r="AU1283" s="67"/>
      <c r="AV1283" s="2" t="s">
        <v>19</v>
      </c>
      <c r="AW1283" s="1" t="s">
        <v>621</v>
      </c>
      <c r="AX1283" s="7">
        <v>912021901</v>
      </c>
      <c r="AY1283" s="2" t="s">
        <v>38</v>
      </c>
    </row>
    <row r="1284" spans="44:51">
      <c r="AR1284" s="67">
        <f t="shared" si="58"/>
        <v>912022001</v>
      </c>
      <c r="AS1284" s="67"/>
      <c r="AT1284" s="67"/>
      <c r="AU1284" s="67"/>
      <c r="AV1284" s="2" t="s">
        <v>19</v>
      </c>
      <c r="AW1284" s="1" t="s">
        <v>598</v>
      </c>
      <c r="AX1284" s="7">
        <v>912022001</v>
      </c>
      <c r="AY1284" s="2" t="s">
        <v>38</v>
      </c>
    </row>
    <row r="1285" spans="44:51">
      <c r="AR1285" s="67">
        <f t="shared" si="58"/>
        <v>912022101</v>
      </c>
      <c r="AS1285" s="67"/>
      <c r="AT1285" s="67"/>
      <c r="AU1285" s="67"/>
      <c r="AV1285" s="2" t="s">
        <v>19</v>
      </c>
      <c r="AW1285" s="1" t="s">
        <v>599</v>
      </c>
      <c r="AX1285" s="7">
        <v>912022101</v>
      </c>
      <c r="AY1285" s="2" t="s">
        <v>38</v>
      </c>
    </row>
    <row r="1286" spans="44:51">
      <c r="AR1286" s="67">
        <f t="shared" si="58"/>
        <v>912022201</v>
      </c>
      <c r="AS1286" s="67"/>
      <c r="AT1286" s="67"/>
      <c r="AU1286" s="67"/>
      <c r="AV1286" s="2" t="s">
        <v>19</v>
      </c>
      <c r="AW1286" s="1" t="s">
        <v>600</v>
      </c>
      <c r="AX1286" s="7">
        <v>912022201</v>
      </c>
      <c r="AY1286" s="2" t="s">
        <v>38</v>
      </c>
    </row>
    <row r="1287" spans="44:51">
      <c r="AR1287" s="67">
        <f t="shared" ref="AR1287:AR1350" si="59">$AX1287</f>
        <v>912030101</v>
      </c>
      <c r="AS1287" s="67"/>
      <c r="AT1287" s="67"/>
      <c r="AU1287" s="67"/>
      <c r="AV1287" s="2" t="s">
        <v>19</v>
      </c>
      <c r="AW1287" s="1" t="s">
        <v>622</v>
      </c>
      <c r="AX1287" s="7">
        <v>912030101</v>
      </c>
      <c r="AY1287" s="2" t="s">
        <v>38</v>
      </c>
    </row>
    <row r="1288" spans="44:51">
      <c r="AR1288" s="67">
        <f t="shared" si="59"/>
        <v>912030201</v>
      </c>
      <c r="AS1288" s="67"/>
      <c r="AT1288" s="67"/>
      <c r="AU1288" s="67"/>
      <c r="AV1288" s="2" t="s">
        <v>19</v>
      </c>
      <c r="AW1288" s="1" t="s">
        <v>623</v>
      </c>
      <c r="AX1288" s="7">
        <v>912030201</v>
      </c>
      <c r="AY1288" s="2" t="s">
        <v>38</v>
      </c>
    </row>
    <row r="1289" spans="44:51">
      <c r="AR1289" s="67">
        <f t="shared" si="59"/>
        <v>912030302</v>
      </c>
      <c r="AS1289" s="67"/>
      <c r="AT1289" s="67"/>
      <c r="AU1289" s="67"/>
      <c r="AV1289" s="2" t="s">
        <v>19</v>
      </c>
      <c r="AW1289" s="1" t="s">
        <v>624</v>
      </c>
      <c r="AX1289" s="7">
        <v>912030302</v>
      </c>
      <c r="AY1289" s="2" t="s">
        <v>38</v>
      </c>
    </row>
    <row r="1290" spans="44:51">
      <c r="AR1290" s="67">
        <f t="shared" si="59"/>
        <v>912030401</v>
      </c>
      <c r="AS1290" s="67"/>
      <c r="AT1290" s="67"/>
      <c r="AU1290" s="67"/>
      <c r="AV1290" s="2" t="s">
        <v>19</v>
      </c>
      <c r="AW1290" s="1" t="s">
        <v>625</v>
      </c>
      <c r="AX1290" s="7">
        <v>912030401</v>
      </c>
      <c r="AY1290" s="2" t="s">
        <v>38</v>
      </c>
    </row>
    <row r="1291" spans="44:51">
      <c r="AR1291" s="67">
        <f t="shared" si="59"/>
        <v>912030501</v>
      </c>
      <c r="AS1291" s="67"/>
      <c r="AT1291" s="67"/>
      <c r="AU1291" s="67"/>
      <c r="AV1291" s="2" t="s">
        <v>19</v>
      </c>
      <c r="AW1291" s="1" t="s">
        <v>626</v>
      </c>
      <c r="AX1291" s="7">
        <v>912030501</v>
      </c>
      <c r="AY1291" s="2" t="s">
        <v>38</v>
      </c>
    </row>
    <row r="1292" spans="44:51">
      <c r="AR1292" s="67">
        <f t="shared" si="59"/>
        <v>912030601</v>
      </c>
      <c r="AS1292" s="67"/>
      <c r="AT1292" s="67"/>
      <c r="AU1292" s="67"/>
      <c r="AV1292" s="2" t="s">
        <v>19</v>
      </c>
      <c r="AW1292" s="1" t="s">
        <v>627</v>
      </c>
      <c r="AX1292" s="7">
        <v>912030601</v>
      </c>
      <c r="AY1292" s="2" t="s">
        <v>38</v>
      </c>
    </row>
    <row r="1293" spans="44:51">
      <c r="AR1293" s="67">
        <f t="shared" si="59"/>
        <v>912030701</v>
      </c>
      <c r="AS1293" s="67"/>
      <c r="AT1293" s="67"/>
      <c r="AU1293" s="67"/>
      <c r="AV1293" s="2" t="s">
        <v>19</v>
      </c>
      <c r="AW1293" s="1" t="s">
        <v>628</v>
      </c>
      <c r="AX1293" s="7">
        <v>912030701</v>
      </c>
      <c r="AY1293" s="2" t="s">
        <v>38</v>
      </c>
    </row>
    <row r="1294" spans="44:51">
      <c r="AR1294" s="67">
        <f t="shared" si="59"/>
        <v>912030801</v>
      </c>
      <c r="AS1294" s="67"/>
      <c r="AT1294" s="67"/>
      <c r="AU1294" s="67"/>
      <c r="AV1294" s="2" t="s">
        <v>19</v>
      </c>
      <c r="AW1294" s="1" t="s">
        <v>629</v>
      </c>
      <c r="AX1294" s="7">
        <v>912030801</v>
      </c>
      <c r="AY1294" s="2" t="s">
        <v>38</v>
      </c>
    </row>
    <row r="1295" spans="44:51">
      <c r="AR1295" s="67">
        <f t="shared" si="59"/>
        <v>912031001</v>
      </c>
      <c r="AS1295" s="67"/>
      <c r="AT1295" s="67"/>
      <c r="AU1295" s="67"/>
      <c r="AV1295" s="2" t="s">
        <v>19</v>
      </c>
      <c r="AW1295" s="1" t="s">
        <v>630</v>
      </c>
      <c r="AX1295" s="7">
        <v>912031001</v>
      </c>
      <c r="AY1295" s="100" t="s">
        <v>38</v>
      </c>
    </row>
    <row r="1296" spans="44:51">
      <c r="AR1296" s="67">
        <f t="shared" si="59"/>
        <v>912031002</v>
      </c>
      <c r="AS1296" s="67"/>
      <c r="AT1296" s="67"/>
      <c r="AU1296" s="67"/>
      <c r="AV1296" s="2" t="s">
        <v>19</v>
      </c>
      <c r="AW1296" s="1" t="s">
        <v>631</v>
      </c>
      <c r="AX1296" s="7">
        <v>912031002</v>
      </c>
      <c r="AY1296" s="100" t="s">
        <v>38</v>
      </c>
    </row>
    <row r="1297" spans="44:51">
      <c r="AR1297" s="67">
        <f t="shared" si="59"/>
        <v>912031007</v>
      </c>
      <c r="AS1297" s="67"/>
      <c r="AT1297" s="67"/>
      <c r="AU1297" s="67"/>
      <c r="AV1297" s="2" t="s">
        <v>19</v>
      </c>
      <c r="AW1297" s="1" t="s">
        <v>632</v>
      </c>
      <c r="AX1297" s="7">
        <v>912031007</v>
      </c>
      <c r="AY1297" s="2" t="s">
        <v>38</v>
      </c>
    </row>
    <row r="1298" spans="44:51">
      <c r="AR1298" s="67">
        <f t="shared" si="59"/>
        <v>912031101</v>
      </c>
      <c r="AS1298" s="67"/>
      <c r="AT1298" s="67"/>
      <c r="AU1298" s="67"/>
      <c r="AV1298" s="2" t="s">
        <v>19</v>
      </c>
      <c r="AW1298" s="1" t="s">
        <v>1275</v>
      </c>
      <c r="AX1298" s="7">
        <v>912031101</v>
      </c>
      <c r="AY1298" s="2" t="s">
        <v>38</v>
      </c>
    </row>
    <row r="1299" spans="44:51">
      <c r="AR1299" s="67">
        <f t="shared" si="59"/>
        <v>912031201</v>
      </c>
      <c r="AS1299" s="67"/>
      <c r="AT1299" s="67"/>
      <c r="AU1299" s="67"/>
      <c r="AV1299" s="2" t="s">
        <v>19</v>
      </c>
      <c r="AW1299" s="1" t="s">
        <v>633</v>
      </c>
      <c r="AX1299" s="7">
        <v>912031201</v>
      </c>
      <c r="AY1299" s="2" t="s">
        <v>38</v>
      </c>
    </row>
    <row r="1300" spans="44:51">
      <c r="AR1300" s="67">
        <f t="shared" si="59"/>
        <v>912031301</v>
      </c>
      <c r="AS1300" s="67"/>
      <c r="AT1300" s="67"/>
      <c r="AU1300" s="67"/>
      <c r="AV1300" s="2" t="s">
        <v>19</v>
      </c>
      <c r="AW1300" s="1" t="s">
        <v>634</v>
      </c>
      <c r="AX1300" s="7">
        <v>912031301</v>
      </c>
      <c r="AY1300" s="2" t="s">
        <v>38</v>
      </c>
    </row>
    <row r="1301" spans="44:51">
      <c r="AR1301" s="67">
        <f t="shared" si="59"/>
        <v>912031305</v>
      </c>
      <c r="AS1301" s="67"/>
      <c r="AT1301" s="67"/>
      <c r="AU1301" s="67"/>
      <c r="AV1301" s="2" t="s">
        <v>19</v>
      </c>
      <c r="AW1301" s="1" t="s">
        <v>1441</v>
      </c>
      <c r="AX1301" s="7">
        <v>912031305</v>
      </c>
      <c r="AY1301" s="2" t="s">
        <v>38</v>
      </c>
    </row>
    <row r="1302" spans="44:51">
      <c r="AR1302" s="67">
        <f t="shared" si="59"/>
        <v>912031401</v>
      </c>
      <c r="AS1302" s="67"/>
      <c r="AT1302" s="67"/>
      <c r="AU1302" s="67"/>
      <c r="AV1302" s="2" t="s">
        <v>19</v>
      </c>
      <c r="AW1302" s="1" t="s">
        <v>635</v>
      </c>
      <c r="AX1302" s="7">
        <v>912031401</v>
      </c>
      <c r="AY1302" s="2" t="s">
        <v>38</v>
      </c>
    </row>
    <row r="1303" spans="44:51">
      <c r="AR1303" s="67">
        <f t="shared" si="59"/>
        <v>912031411</v>
      </c>
      <c r="AS1303" s="67"/>
      <c r="AT1303" s="67"/>
      <c r="AU1303" s="67"/>
      <c r="AV1303" s="2" t="s">
        <v>19</v>
      </c>
      <c r="AW1303" s="1" t="s">
        <v>929</v>
      </c>
      <c r="AX1303" s="7">
        <v>912031411</v>
      </c>
      <c r="AY1303" s="2" t="s">
        <v>38</v>
      </c>
    </row>
    <row r="1304" spans="44:51">
      <c r="AR1304" s="67">
        <f t="shared" si="59"/>
        <v>912031412</v>
      </c>
      <c r="AS1304" s="67"/>
      <c r="AT1304" s="67"/>
      <c r="AU1304" s="67"/>
      <c r="AV1304" s="2" t="s">
        <v>19</v>
      </c>
      <c r="AW1304" s="1" t="s">
        <v>636</v>
      </c>
      <c r="AX1304" s="7">
        <v>912031412</v>
      </c>
      <c r="AY1304" s="2" t="s">
        <v>38</v>
      </c>
    </row>
    <row r="1305" spans="44:51">
      <c r="AR1305" s="67">
        <f t="shared" si="59"/>
        <v>912031501</v>
      </c>
      <c r="AS1305" s="67"/>
      <c r="AT1305" s="67"/>
      <c r="AU1305" s="67"/>
      <c r="AV1305" s="2" t="s">
        <v>19</v>
      </c>
      <c r="AW1305" s="1" t="s">
        <v>637</v>
      </c>
      <c r="AX1305" s="7">
        <v>912031501</v>
      </c>
      <c r="AY1305" s="2" t="s">
        <v>38</v>
      </c>
    </row>
    <row r="1306" spans="44:51">
      <c r="AR1306" s="67">
        <f t="shared" si="59"/>
        <v>912031502</v>
      </c>
      <c r="AS1306" s="67"/>
      <c r="AT1306" s="67"/>
      <c r="AU1306" s="67"/>
      <c r="AV1306" s="2" t="s">
        <v>19</v>
      </c>
      <c r="AW1306" s="1" t="s">
        <v>638</v>
      </c>
      <c r="AX1306" s="7">
        <v>912031502</v>
      </c>
      <c r="AY1306" s="2" t="s">
        <v>38</v>
      </c>
    </row>
    <row r="1307" spans="44:51">
      <c r="AR1307" s="67">
        <f t="shared" si="59"/>
        <v>912031503</v>
      </c>
      <c r="AS1307" s="67"/>
      <c r="AT1307" s="67"/>
      <c r="AU1307" s="67"/>
      <c r="AV1307" s="2" t="s">
        <v>19</v>
      </c>
      <c r="AW1307" s="1" t="s">
        <v>639</v>
      </c>
      <c r="AX1307" s="7">
        <v>912031503</v>
      </c>
      <c r="AY1307" s="2" t="s">
        <v>38</v>
      </c>
    </row>
    <row r="1308" spans="44:51">
      <c r="AR1308" s="67">
        <f t="shared" si="59"/>
        <v>912031504</v>
      </c>
      <c r="AS1308" s="67"/>
      <c r="AT1308" s="67"/>
      <c r="AU1308" s="67"/>
      <c r="AV1308" s="2" t="s">
        <v>19</v>
      </c>
      <c r="AW1308" s="1" t="s">
        <v>640</v>
      </c>
      <c r="AX1308" s="7">
        <v>912031504</v>
      </c>
      <c r="AY1308" s="2" t="s">
        <v>38</v>
      </c>
    </row>
    <row r="1309" spans="44:51">
      <c r="AR1309" s="67">
        <f t="shared" si="59"/>
        <v>912031601</v>
      </c>
      <c r="AS1309" s="67"/>
      <c r="AT1309" s="67"/>
      <c r="AU1309" s="67"/>
      <c r="AV1309" s="2" t="s">
        <v>19</v>
      </c>
      <c r="AW1309" s="1" t="s">
        <v>641</v>
      </c>
      <c r="AX1309" s="7">
        <v>912031601</v>
      </c>
      <c r="AY1309" s="2" t="s">
        <v>38</v>
      </c>
    </row>
    <row r="1310" spans="44:51">
      <c r="AR1310" s="67">
        <f t="shared" si="59"/>
        <v>912031604</v>
      </c>
      <c r="AS1310" s="67"/>
      <c r="AT1310" s="67"/>
      <c r="AU1310" s="67"/>
      <c r="AV1310" s="2" t="s">
        <v>19</v>
      </c>
      <c r="AW1310" s="1" t="s">
        <v>1442</v>
      </c>
      <c r="AX1310" s="7">
        <v>912031604</v>
      </c>
      <c r="AY1310" s="2" t="s">
        <v>38</v>
      </c>
    </row>
    <row r="1311" spans="44:51">
      <c r="AR1311" s="67">
        <f t="shared" si="59"/>
        <v>912031701</v>
      </c>
      <c r="AS1311" s="67"/>
      <c r="AT1311" s="67"/>
      <c r="AU1311" s="67"/>
      <c r="AV1311" s="2" t="s">
        <v>19</v>
      </c>
      <c r="AW1311" s="1" t="s">
        <v>642</v>
      </c>
      <c r="AX1311" s="7">
        <v>912031701</v>
      </c>
      <c r="AY1311" s="2" t="s">
        <v>38</v>
      </c>
    </row>
    <row r="1312" spans="44:51">
      <c r="AR1312" s="67">
        <f t="shared" si="59"/>
        <v>912031801</v>
      </c>
      <c r="AS1312" s="67"/>
      <c r="AT1312" s="67"/>
      <c r="AU1312" s="67"/>
      <c r="AV1312" s="2" t="s">
        <v>19</v>
      </c>
      <c r="AW1312" s="1" t="s">
        <v>643</v>
      </c>
      <c r="AX1312" s="7">
        <v>912031801</v>
      </c>
      <c r="AY1312" s="2" t="s">
        <v>38</v>
      </c>
    </row>
    <row r="1313" spans="44:51">
      <c r="AR1313" s="67">
        <f t="shared" si="59"/>
        <v>912031901</v>
      </c>
      <c r="AS1313" s="67"/>
      <c r="AT1313" s="67"/>
      <c r="AU1313" s="67"/>
      <c r="AV1313" s="2" t="s">
        <v>19</v>
      </c>
      <c r="AW1313" s="1" t="s">
        <v>644</v>
      </c>
      <c r="AX1313" s="7">
        <v>912031901</v>
      </c>
      <c r="AY1313" s="2" t="s">
        <v>38</v>
      </c>
    </row>
    <row r="1314" spans="44:51">
      <c r="AR1314" s="67">
        <f t="shared" si="59"/>
        <v>912031907</v>
      </c>
      <c r="AS1314" s="67"/>
      <c r="AT1314" s="67"/>
      <c r="AU1314" s="67"/>
      <c r="AV1314" s="2" t="s">
        <v>19</v>
      </c>
      <c r="AW1314" s="1" t="s">
        <v>645</v>
      </c>
      <c r="AX1314" s="7">
        <v>912031907</v>
      </c>
      <c r="AY1314" s="2" t="s">
        <v>38</v>
      </c>
    </row>
    <row r="1315" spans="44:51">
      <c r="AR1315" s="67">
        <f t="shared" si="59"/>
        <v>912032001</v>
      </c>
      <c r="AS1315" s="67"/>
      <c r="AT1315" s="67"/>
      <c r="AU1315" s="67"/>
      <c r="AV1315" s="2" t="s">
        <v>19</v>
      </c>
      <c r="AW1315" s="1" t="s">
        <v>646</v>
      </c>
      <c r="AX1315" s="7">
        <v>912032001</v>
      </c>
      <c r="AY1315" s="2" t="s">
        <v>38</v>
      </c>
    </row>
    <row r="1316" spans="44:51">
      <c r="AR1316" s="67">
        <f t="shared" si="59"/>
        <v>912032101</v>
      </c>
      <c r="AS1316" s="67"/>
      <c r="AT1316" s="67"/>
      <c r="AU1316" s="67"/>
      <c r="AV1316" s="2" t="s">
        <v>19</v>
      </c>
      <c r="AW1316" s="1" t="s">
        <v>647</v>
      </c>
      <c r="AX1316" s="7">
        <v>912032101</v>
      </c>
      <c r="AY1316" s="2" t="s">
        <v>38</v>
      </c>
    </row>
    <row r="1317" spans="44:51">
      <c r="AR1317" s="67">
        <f t="shared" si="59"/>
        <v>912032201</v>
      </c>
      <c r="AS1317" s="67"/>
      <c r="AT1317" s="67"/>
      <c r="AU1317" s="67"/>
      <c r="AV1317" s="2" t="s">
        <v>19</v>
      </c>
      <c r="AW1317" s="1" t="s">
        <v>648</v>
      </c>
      <c r="AX1317" s="7">
        <v>912032201</v>
      </c>
      <c r="AY1317" s="2" t="s">
        <v>38</v>
      </c>
    </row>
    <row r="1318" spans="44:51">
      <c r="AR1318" s="67">
        <f t="shared" si="59"/>
        <v>912032301</v>
      </c>
      <c r="AS1318" s="67"/>
      <c r="AT1318" s="67"/>
      <c r="AU1318" s="67"/>
      <c r="AV1318" s="2" t="s">
        <v>19</v>
      </c>
      <c r="AW1318" s="1" t="s">
        <v>649</v>
      </c>
      <c r="AX1318" s="7">
        <v>912032301</v>
      </c>
      <c r="AY1318" s="2" t="s">
        <v>38</v>
      </c>
    </row>
    <row r="1319" spans="44:51">
      <c r="AR1319" s="67">
        <f t="shared" si="59"/>
        <v>912032401</v>
      </c>
      <c r="AS1319" s="67"/>
      <c r="AT1319" s="67"/>
      <c r="AU1319" s="67"/>
      <c r="AV1319" s="2" t="s">
        <v>19</v>
      </c>
      <c r="AW1319" s="1" t="s">
        <v>650</v>
      </c>
      <c r="AX1319" s="7">
        <v>912032401</v>
      </c>
      <c r="AY1319" s="2" t="s">
        <v>38</v>
      </c>
    </row>
    <row r="1320" spans="44:51">
      <c r="AR1320" s="67">
        <f t="shared" si="59"/>
        <v>912032501</v>
      </c>
      <c r="AS1320" s="67"/>
      <c r="AT1320" s="67"/>
      <c r="AU1320" s="67"/>
      <c r="AV1320" s="2" t="s">
        <v>19</v>
      </c>
      <c r="AW1320" s="1" t="s">
        <v>651</v>
      </c>
      <c r="AX1320" s="7">
        <v>912032501</v>
      </c>
      <c r="AY1320" s="2" t="s">
        <v>38</v>
      </c>
    </row>
    <row r="1321" spans="44:51">
      <c r="AR1321" s="67">
        <f t="shared" si="59"/>
        <v>912032502</v>
      </c>
      <c r="AS1321" s="67"/>
      <c r="AT1321" s="67"/>
      <c r="AU1321" s="67"/>
      <c r="AV1321" s="2" t="s">
        <v>19</v>
      </c>
      <c r="AW1321" s="1" t="s">
        <v>652</v>
      </c>
      <c r="AX1321" s="7">
        <v>912032502</v>
      </c>
      <c r="AY1321" s="2" t="s">
        <v>38</v>
      </c>
    </row>
    <row r="1322" spans="44:51">
      <c r="AR1322" s="67">
        <f t="shared" si="59"/>
        <v>912032505</v>
      </c>
      <c r="AS1322" s="67"/>
      <c r="AT1322" s="67"/>
      <c r="AU1322" s="67"/>
      <c r="AV1322" s="2" t="s">
        <v>19</v>
      </c>
      <c r="AW1322" s="1" t="s">
        <v>653</v>
      </c>
      <c r="AX1322" s="7">
        <v>912032505</v>
      </c>
      <c r="AY1322" s="2" t="s">
        <v>38</v>
      </c>
    </row>
    <row r="1323" spans="44:51">
      <c r="AR1323" s="67">
        <f t="shared" si="59"/>
        <v>912032509</v>
      </c>
      <c r="AS1323" s="67"/>
      <c r="AT1323" s="67"/>
      <c r="AU1323" s="67"/>
      <c r="AV1323" s="2" t="s">
        <v>19</v>
      </c>
      <c r="AW1323" s="1" t="s">
        <v>654</v>
      </c>
      <c r="AX1323" s="7">
        <v>912032509</v>
      </c>
      <c r="AY1323" s="2" t="s">
        <v>38</v>
      </c>
    </row>
    <row r="1324" spans="44:51">
      <c r="AR1324" s="67">
        <f t="shared" si="59"/>
        <v>912032518</v>
      </c>
      <c r="AS1324" s="67"/>
      <c r="AT1324" s="67"/>
      <c r="AU1324" s="67"/>
      <c r="AV1324" s="2" t="s">
        <v>19</v>
      </c>
      <c r="AW1324" s="1" t="s">
        <v>655</v>
      </c>
      <c r="AX1324" s="7">
        <v>912032518</v>
      </c>
      <c r="AY1324" s="2" t="s">
        <v>38</v>
      </c>
    </row>
    <row r="1325" spans="44:51">
      <c r="AR1325" s="67">
        <f t="shared" si="59"/>
        <v>912040101</v>
      </c>
      <c r="AS1325" s="67"/>
      <c r="AT1325" s="67"/>
      <c r="AU1325" s="67"/>
      <c r="AV1325" s="2" t="s">
        <v>19</v>
      </c>
      <c r="AW1325" s="1" t="s">
        <v>656</v>
      </c>
      <c r="AX1325" s="7">
        <v>912040101</v>
      </c>
      <c r="AY1325" s="2" t="s">
        <v>38</v>
      </c>
    </row>
    <row r="1326" spans="44:51">
      <c r="AR1326" s="67">
        <f t="shared" si="59"/>
        <v>912040102</v>
      </c>
      <c r="AS1326" s="67"/>
      <c r="AT1326" s="67"/>
      <c r="AU1326" s="67"/>
      <c r="AV1326" s="2" t="s">
        <v>19</v>
      </c>
      <c r="AW1326" s="1" t="s">
        <v>657</v>
      </c>
      <c r="AX1326" s="7">
        <v>912040102</v>
      </c>
      <c r="AY1326" s="2" t="s">
        <v>38</v>
      </c>
    </row>
    <row r="1327" spans="44:51">
      <c r="AR1327" s="67">
        <f t="shared" si="59"/>
        <v>912040110</v>
      </c>
      <c r="AS1327" s="67"/>
      <c r="AT1327" s="67"/>
      <c r="AU1327" s="67"/>
      <c r="AV1327" s="2" t="s">
        <v>19</v>
      </c>
      <c r="AW1327" s="1" t="s">
        <v>658</v>
      </c>
      <c r="AX1327" s="7">
        <v>912040110</v>
      </c>
      <c r="AY1327" s="2" t="s">
        <v>38</v>
      </c>
    </row>
    <row r="1328" spans="44:51">
      <c r="AR1328" s="67">
        <f t="shared" si="59"/>
        <v>912050101</v>
      </c>
      <c r="AS1328" s="67"/>
      <c r="AT1328" s="67"/>
      <c r="AU1328" s="67"/>
      <c r="AV1328" s="2" t="s">
        <v>19</v>
      </c>
      <c r="AW1328" s="1" t="s">
        <v>659</v>
      </c>
      <c r="AX1328" s="7">
        <v>912050101</v>
      </c>
      <c r="AY1328" s="2" t="s">
        <v>38</v>
      </c>
    </row>
    <row r="1329" spans="44:51">
      <c r="AR1329" s="67">
        <f t="shared" si="59"/>
        <v>912050201</v>
      </c>
      <c r="AS1329" s="67"/>
      <c r="AT1329" s="67"/>
      <c r="AU1329" s="67"/>
      <c r="AV1329" s="2" t="s">
        <v>19</v>
      </c>
      <c r="AW1329" s="1" t="s">
        <v>660</v>
      </c>
      <c r="AX1329" s="7">
        <v>912050201</v>
      </c>
      <c r="AY1329" s="2" t="s">
        <v>38</v>
      </c>
    </row>
    <row r="1330" spans="44:51">
      <c r="AR1330" s="67">
        <f t="shared" si="59"/>
        <v>912050301</v>
      </c>
      <c r="AS1330" s="67"/>
      <c r="AT1330" s="67"/>
      <c r="AU1330" s="67"/>
      <c r="AV1330" s="2" t="s">
        <v>19</v>
      </c>
      <c r="AW1330" s="1" t="s">
        <v>661</v>
      </c>
      <c r="AX1330" s="7">
        <v>912050301</v>
      </c>
      <c r="AY1330" s="2" t="s">
        <v>38</v>
      </c>
    </row>
    <row r="1331" spans="44:51">
      <c r="AR1331" s="67">
        <f t="shared" si="59"/>
        <v>912050401</v>
      </c>
      <c r="AS1331" s="67"/>
      <c r="AT1331" s="67"/>
      <c r="AU1331" s="67"/>
      <c r="AV1331" s="2" t="s">
        <v>19</v>
      </c>
      <c r="AW1331" s="1" t="s">
        <v>662</v>
      </c>
      <c r="AX1331" s="7">
        <v>912050401</v>
      </c>
      <c r="AY1331" s="2" t="s">
        <v>38</v>
      </c>
    </row>
    <row r="1332" spans="44:51">
      <c r="AR1332" s="67">
        <f t="shared" si="59"/>
        <v>912050415</v>
      </c>
      <c r="AS1332" s="67"/>
      <c r="AT1332" s="67"/>
      <c r="AU1332" s="67"/>
      <c r="AV1332" s="2" t="s">
        <v>19</v>
      </c>
      <c r="AW1332" s="1" t="s">
        <v>663</v>
      </c>
      <c r="AX1332" s="7">
        <v>912050415</v>
      </c>
      <c r="AY1332" s="2" t="s">
        <v>38</v>
      </c>
    </row>
    <row r="1333" spans="44:51">
      <c r="AR1333" s="67">
        <f t="shared" si="59"/>
        <v>912070101</v>
      </c>
      <c r="AS1333" s="67"/>
      <c r="AT1333" s="67"/>
      <c r="AU1333" s="67"/>
      <c r="AV1333" s="2" t="s">
        <v>19</v>
      </c>
      <c r="AW1333" s="1" t="s">
        <v>664</v>
      </c>
      <c r="AX1333" s="7">
        <v>912070101</v>
      </c>
      <c r="AY1333" s="2" t="s">
        <v>38</v>
      </c>
    </row>
    <row r="1334" spans="44:51">
      <c r="AR1334" s="67">
        <f t="shared" si="59"/>
        <v>912080102</v>
      </c>
      <c r="AS1334" s="67"/>
      <c r="AT1334" s="67"/>
      <c r="AU1334" s="67"/>
      <c r="AV1334" s="2" t="s">
        <v>19</v>
      </c>
      <c r="AW1334" s="1" t="s">
        <v>665</v>
      </c>
      <c r="AX1334" s="7">
        <v>912080102</v>
      </c>
      <c r="AY1334" s="2" t="s">
        <v>38</v>
      </c>
    </row>
    <row r="1335" spans="44:51">
      <c r="AR1335" s="67">
        <f t="shared" si="59"/>
        <v>912080103</v>
      </c>
      <c r="AS1335" s="67"/>
      <c r="AT1335" s="67"/>
      <c r="AU1335" s="67"/>
      <c r="AV1335" s="2" t="s">
        <v>19</v>
      </c>
      <c r="AW1335" s="1" t="s">
        <v>564</v>
      </c>
      <c r="AX1335" s="7">
        <v>912080103</v>
      </c>
      <c r="AY1335" s="2" t="s">
        <v>38</v>
      </c>
    </row>
    <row r="1336" spans="44:51">
      <c r="AR1336" s="67">
        <f t="shared" si="59"/>
        <v>912080104</v>
      </c>
      <c r="AS1336" s="67"/>
      <c r="AT1336" s="67"/>
      <c r="AU1336" s="67"/>
      <c r="AV1336" s="2" t="s">
        <v>19</v>
      </c>
      <c r="AW1336" s="1" t="s">
        <v>565</v>
      </c>
      <c r="AX1336" s="7">
        <v>912080104</v>
      </c>
      <c r="AY1336" s="2" t="s">
        <v>38</v>
      </c>
    </row>
    <row r="1337" spans="44:51">
      <c r="AR1337" s="67">
        <f t="shared" si="59"/>
        <v>912080105</v>
      </c>
      <c r="AS1337" s="67"/>
      <c r="AT1337" s="67"/>
      <c r="AU1337" s="67"/>
      <c r="AV1337" s="2" t="s">
        <v>19</v>
      </c>
      <c r="AW1337" s="1" t="s">
        <v>566</v>
      </c>
      <c r="AX1337" s="7">
        <v>912080105</v>
      </c>
      <c r="AY1337" s="2" t="s">
        <v>38</v>
      </c>
    </row>
    <row r="1338" spans="44:51">
      <c r="AR1338" s="67">
        <f t="shared" si="59"/>
        <v>912080106</v>
      </c>
      <c r="AS1338" s="67"/>
      <c r="AT1338" s="67"/>
      <c r="AU1338" s="67"/>
      <c r="AV1338" s="2" t="s">
        <v>19</v>
      </c>
      <c r="AW1338" s="1" t="s">
        <v>596</v>
      </c>
      <c r="AX1338" s="7">
        <v>912080106</v>
      </c>
      <c r="AY1338" s="2" t="s">
        <v>38</v>
      </c>
    </row>
    <row r="1339" spans="44:51">
      <c r="AR1339" s="67">
        <f t="shared" si="59"/>
        <v>912080107</v>
      </c>
      <c r="AS1339" s="67"/>
      <c r="AT1339" s="67"/>
      <c r="AU1339" s="67"/>
      <c r="AV1339" s="2" t="s">
        <v>19</v>
      </c>
      <c r="AW1339" s="1" t="s">
        <v>568</v>
      </c>
      <c r="AX1339" s="7">
        <v>912080107</v>
      </c>
      <c r="AY1339" s="2" t="s">
        <v>38</v>
      </c>
    </row>
    <row r="1340" spans="44:51">
      <c r="AR1340" s="67">
        <f t="shared" si="59"/>
        <v>912090101</v>
      </c>
      <c r="AS1340" s="67"/>
      <c r="AT1340" s="67"/>
      <c r="AU1340" s="67"/>
      <c r="AV1340" s="2" t="s">
        <v>19</v>
      </c>
      <c r="AW1340" s="1" t="s">
        <v>884</v>
      </c>
      <c r="AX1340" s="7">
        <v>912090101</v>
      </c>
      <c r="AY1340" s="2" t="s">
        <v>38</v>
      </c>
    </row>
    <row r="1341" spans="44:51">
      <c r="AR1341" s="67">
        <f t="shared" si="59"/>
        <v>609010101</v>
      </c>
      <c r="AS1341" s="67"/>
      <c r="AT1341" s="67"/>
      <c r="AU1341" s="67"/>
      <c r="AV1341" s="2" t="s">
        <v>28</v>
      </c>
      <c r="AW1341" s="21" t="s">
        <v>550</v>
      </c>
      <c r="AX1341" s="7">
        <v>609010101</v>
      </c>
      <c r="AY1341" s="2" t="s">
        <v>1119</v>
      </c>
    </row>
    <row r="1342" spans="44:51">
      <c r="AR1342" s="67">
        <f t="shared" si="59"/>
        <v>609010102</v>
      </c>
      <c r="AS1342" s="67"/>
      <c r="AT1342" s="67"/>
      <c r="AU1342" s="67"/>
      <c r="AV1342" s="2" t="s">
        <v>28</v>
      </c>
      <c r="AW1342" s="21" t="s">
        <v>551</v>
      </c>
      <c r="AX1342" s="7">
        <v>609010102</v>
      </c>
      <c r="AY1342" s="2" t="s">
        <v>1119</v>
      </c>
    </row>
    <row r="1343" spans="44:51">
      <c r="AR1343" s="67">
        <f t="shared" si="59"/>
        <v>609010103</v>
      </c>
      <c r="AS1343" s="67"/>
      <c r="AT1343" s="67"/>
      <c r="AU1343" s="67"/>
      <c r="AV1343" s="2" t="s">
        <v>28</v>
      </c>
      <c r="AW1343" s="21" t="s">
        <v>552</v>
      </c>
      <c r="AX1343" s="7">
        <v>609010103</v>
      </c>
      <c r="AY1343" s="2" t="s">
        <v>1119</v>
      </c>
    </row>
    <row r="1344" spans="44:51">
      <c r="AR1344" s="67">
        <f t="shared" si="59"/>
        <v>609010104</v>
      </c>
      <c r="AS1344" s="67"/>
      <c r="AT1344" s="67"/>
      <c r="AU1344" s="67"/>
      <c r="AV1344" s="2" t="s">
        <v>28</v>
      </c>
      <c r="AW1344" s="21" t="s">
        <v>1794</v>
      </c>
      <c r="AX1344" s="7">
        <v>609010104</v>
      </c>
      <c r="AY1344" s="2" t="s">
        <v>1119</v>
      </c>
    </row>
    <row r="1345" spans="44:51">
      <c r="AR1345" s="67">
        <f t="shared" si="59"/>
        <v>609020101</v>
      </c>
      <c r="AS1345" s="67"/>
      <c r="AT1345" s="67"/>
      <c r="AU1345" s="67"/>
      <c r="AV1345" s="2" t="s">
        <v>28</v>
      </c>
      <c r="AW1345" s="21" t="s">
        <v>553</v>
      </c>
      <c r="AX1345" s="7">
        <v>609020101</v>
      </c>
      <c r="AY1345" s="2" t="s">
        <v>1119</v>
      </c>
    </row>
    <row r="1346" spans="44:51">
      <c r="AR1346" s="67">
        <f t="shared" si="59"/>
        <v>609020102</v>
      </c>
      <c r="AS1346" s="67"/>
      <c r="AT1346" s="67"/>
      <c r="AU1346" s="67"/>
      <c r="AV1346" s="2" t="s">
        <v>28</v>
      </c>
      <c r="AW1346" s="21" t="s">
        <v>966</v>
      </c>
      <c r="AX1346" s="7">
        <v>609020102</v>
      </c>
      <c r="AY1346" s="2" t="s">
        <v>1119</v>
      </c>
    </row>
    <row r="1347" spans="44:51">
      <c r="AR1347" s="67">
        <f t="shared" si="59"/>
        <v>609020103</v>
      </c>
      <c r="AS1347" s="67"/>
      <c r="AT1347" s="67"/>
      <c r="AU1347" s="67"/>
      <c r="AV1347" s="2" t="s">
        <v>28</v>
      </c>
      <c r="AW1347" s="21" t="s">
        <v>967</v>
      </c>
      <c r="AX1347" s="7">
        <v>609020103</v>
      </c>
      <c r="AY1347" s="2" t="s">
        <v>1119</v>
      </c>
    </row>
    <row r="1348" spans="44:51">
      <c r="AR1348" s="67">
        <f t="shared" si="59"/>
        <v>609020104</v>
      </c>
      <c r="AS1348" s="67"/>
      <c r="AT1348" s="67"/>
      <c r="AU1348" s="67"/>
      <c r="AV1348" s="2" t="s">
        <v>28</v>
      </c>
      <c r="AW1348" s="21" t="s">
        <v>1795</v>
      </c>
      <c r="AX1348" s="7">
        <v>609020104</v>
      </c>
      <c r="AY1348" s="2" t="s">
        <v>1119</v>
      </c>
    </row>
    <row r="1349" spans="44:51">
      <c r="AR1349" s="67">
        <f t="shared" si="59"/>
        <v>609020105</v>
      </c>
      <c r="AS1349" s="67"/>
      <c r="AT1349" s="67"/>
      <c r="AU1349" s="67"/>
      <c r="AV1349" s="2" t="s">
        <v>28</v>
      </c>
      <c r="AW1349" s="21" t="s">
        <v>554</v>
      </c>
      <c r="AX1349" s="7">
        <v>609020105</v>
      </c>
      <c r="AY1349" s="2" t="s">
        <v>1119</v>
      </c>
    </row>
    <row r="1350" spans="44:51">
      <c r="AR1350" s="67">
        <f t="shared" si="59"/>
        <v>609020106</v>
      </c>
      <c r="AS1350" s="67"/>
      <c r="AT1350" s="67"/>
      <c r="AU1350" s="67"/>
      <c r="AV1350" s="2" t="s">
        <v>28</v>
      </c>
      <c r="AW1350" s="21" t="s">
        <v>555</v>
      </c>
      <c r="AX1350" s="7">
        <v>609020106</v>
      </c>
      <c r="AY1350" s="2" t="s">
        <v>1119</v>
      </c>
    </row>
    <row r="1351" spans="44:51">
      <c r="AR1351" s="67">
        <f t="shared" ref="AR1351:AR1414" si="60">$AX1351</f>
        <v>609020107</v>
      </c>
      <c r="AS1351" s="67"/>
      <c r="AT1351" s="67"/>
      <c r="AU1351" s="67"/>
      <c r="AV1351" s="2" t="s">
        <v>28</v>
      </c>
      <c r="AW1351" s="21" t="s">
        <v>1796</v>
      </c>
      <c r="AX1351" s="7">
        <v>609020107</v>
      </c>
      <c r="AY1351" s="2" t="s">
        <v>1119</v>
      </c>
    </row>
    <row r="1352" spans="44:51">
      <c r="AR1352" s="67">
        <f t="shared" si="60"/>
        <v>609030101</v>
      </c>
      <c r="AS1352" s="67"/>
      <c r="AT1352" s="67"/>
      <c r="AU1352" s="67"/>
      <c r="AV1352" s="2" t="s">
        <v>28</v>
      </c>
      <c r="AW1352" s="21" t="s">
        <v>1797</v>
      </c>
      <c r="AX1352" s="7">
        <v>609030101</v>
      </c>
      <c r="AY1352" s="2" t="s">
        <v>1119</v>
      </c>
    </row>
    <row r="1353" spans="44:51">
      <c r="AR1353" s="67">
        <f t="shared" si="60"/>
        <v>609030102</v>
      </c>
      <c r="AS1353" s="67"/>
      <c r="AT1353" s="67"/>
      <c r="AU1353" s="67"/>
      <c r="AV1353" s="2" t="s">
        <v>28</v>
      </c>
      <c r="AW1353" s="21" t="s">
        <v>556</v>
      </c>
      <c r="AX1353" s="7">
        <v>609030102</v>
      </c>
      <c r="AY1353" s="2" t="s">
        <v>1119</v>
      </c>
    </row>
    <row r="1354" spans="44:51">
      <c r="AR1354" s="67">
        <f t="shared" si="60"/>
        <v>609030103</v>
      </c>
      <c r="AS1354" s="67"/>
      <c r="AT1354" s="67"/>
      <c r="AU1354" s="67"/>
      <c r="AV1354" s="2" t="s">
        <v>28</v>
      </c>
      <c r="AW1354" s="21" t="s">
        <v>1798</v>
      </c>
      <c r="AX1354" s="7">
        <v>609030103</v>
      </c>
      <c r="AY1354" s="2" t="s">
        <v>1119</v>
      </c>
    </row>
    <row r="1355" spans="44:51">
      <c r="AR1355" s="67">
        <f t="shared" si="60"/>
        <v>609030104</v>
      </c>
      <c r="AS1355" s="67"/>
      <c r="AT1355" s="67"/>
      <c r="AU1355" s="67"/>
      <c r="AV1355" s="2" t="s">
        <v>28</v>
      </c>
      <c r="AW1355" s="21" t="s">
        <v>557</v>
      </c>
      <c r="AX1355" s="7">
        <v>609030104</v>
      </c>
      <c r="AY1355" s="2" t="s">
        <v>1119</v>
      </c>
    </row>
    <row r="1356" spans="44:51">
      <c r="AR1356" s="67">
        <f t="shared" si="60"/>
        <v>609030105</v>
      </c>
      <c r="AS1356" s="67"/>
      <c r="AT1356" s="67"/>
      <c r="AU1356" s="67"/>
      <c r="AV1356" s="2" t="s">
        <v>28</v>
      </c>
      <c r="AW1356" s="21" t="s">
        <v>1799</v>
      </c>
      <c r="AX1356" s="7">
        <v>609030105</v>
      </c>
      <c r="AY1356" s="2" t="s">
        <v>1119</v>
      </c>
    </row>
    <row r="1357" spans="44:51">
      <c r="AR1357" s="67">
        <f t="shared" si="60"/>
        <v>609040101</v>
      </c>
      <c r="AS1357" s="67"/>
      <c r="AT1357" s="67"/>
      <c r="AU1357" s="67"/>
      <c r="AV1357" s="2" t="s">
        <v>28</v>
      </c>
      <c r="AW1357" s="21" t="s">
        <v>1800</v>
      </c>
      <c r="AX1357" s="7">
        <v>609040101</v>
      </c>
      <c r="AY1357" s="2" t="s">
        <v>1119</v>
      </c>
    </row>
    <row r="1358" spans="44:51">
      <c r="AR1358" s="67">
        <f t="shared" si="60"/>
        <v>609040102</v>
      </c>
      <c r="AS1358" s="67"/>
      <c r="AT1358" s="67"/>
      <c r="AU1358" s="67"/>
      <c r="AV1358" s="2" t="s">
        <v>28</v>
      </c>
      <c r="AW1358" s="21" t="s">
        <v>1801</v>
      </c>
      <c r="AX1358" s="7">
        <v>609040102</v>
      </c>
      <c r="AY1358" s="2" t="s">
        <v>1119</v>
      </c>
    </row>
    <row r="1359" spans="44:51">
      <c r="AR1359" s="67">
        <f t="shared" si="60"/>
        <v>609040103</v>
      </c>
      <c r="AS1359" s="67"/>
      <c r="AT1359" s="67"/>
      <c r="AU1359" s="67"/>
      <c r="AV1359" s="2" t="s">
        <v>28</v>
      </c>
      <c r="AW1359" s="21" t="s">
        <v>558</v>
      </c>
      <c r="AX1359" s="7">
        <v>609040103</v>
      </c>
      <c r="AY1359" s="2" t="s">
        <v>1119</v>
      </c>
    </row>
    <row r="1360" spans="44:51">
      <c r="AR1360" s="67">
        <f t="shared" si="60"/>
        <v>609040104</v>
      </c>
      <c r="AS1360" s="67"/>
      <c r="AT1360" s="67"/>
      <c r="AU1360" s="67"/>
      <c r="AV1360" s="2" t="s">
        <v>28</v>
      </c>
      <c r="AW1360" s="21" t="s">
        <v>1802</v>
      </c>
      <c r="AX1360" s="7">
        <v>609040104</v>
      </c>
      <c r="AY1360" s="2" t="s">
        <v>1119</v>
      </c>
    </row>
    <row r="1361" spans="44:51">
      <c r="AR1361" s="67">
        <f t="shared" si="60"/>
        <v>609040105</v>
      </c>
      <c r="AS1361" s="67"/>
      <c r="AT1361" s="67"/>
      <c r="AU1361" s="67"/>
      <c r="AV1361" s="2" t="s">
        <v>28</v>
      </c>
      <c r="AW1361" s="21" t="s">
        <v>559</v>
      </c>
      <c r="AX1361" s="7">
        <v>609040105</v>
      </c>
      <c r="AY1361" s="2" t="s">
        <v>1119</v>
      </c>
    </row>
    <row r="1362" spans="44:51">
      <c r="AR1362" s="67">
        <f t="shared" si="60"/>
        <v>609040106</v>
      </c>
      <c r="AS1362" s="67"/>
      <c r="AT1362" s="67"/>
      <c r="AU1362" s="67"/>
      <c r="AV1362" s="2" t="s">
        <v>28</v>
      </c>
      <c r="AW1362" s="21" t="s">
        <v>1803</v>
      </c>
      <c r="AX1362" s="7">
        <v>609040106</v>
      </c>
      <c r="AY1362" s="2" t="s">
        <v>1119</v>
      </c>
    </row>
    <row r="1363" spans="44:51">
      <c r="AR1363" s="67">
        <f t="shared" si="60"/>
        <v>609040107</v>
      </c>
      <c r="AS1363" s="67"/>
      <c r="AT1363" s="67"/>
      <c r="AU1363" s="67"/>
      <c r="AV1363" s="2" t="s">
        <v>28</v>
      </c>
      <c r="AW1363" s="21" t="s">
        <v>1804</v>
      </c>
      <c r="AX1363" s="7">
        <v>609040107</v>
      </c>
      <c r="AY1363" s="2" t="s">
        <v>1119</v>
      </c>
    </row>
    <row r="1364" spans="44:51">
      <c r="AR1364" s="67">
        <f t="shared" si="60"/>
        <v>609050101</v>
      </c>
      <c r="AS1364" s="67"/>
      <c r="AT1364" s="67"/>
      <c r="AU1364" s="67"/>
      <c r="AV1364" s="2" t="s">
        <v>28</v>
      </c>
      <c r="AW1364" s="21" t="s">
        <v>1805</v>
      </c>
      <c r="AX1364" s="7">
        <v>609050101</v>
      </c>
      <c r="AY1364" s="2" t="s">
        <v>1119</v>
      </c>
    </row>
    <row r="1365" spans="44:51">
      <c r="AR1365" s="67">
        <f t="shared" si="60"/>
        <v>609050102</v>
      </c>
      <c r="AS1365" s="67"/>
      <c r="AT1365" s="67"/>
      <c r="AU1365" s="67"/>
      <c r="AV1365" s="2" t="s">
        <v>28</v>
      </c>
      <c r="AW1365" s="21" t="s">
        <v>560</v>
      </c>
      <c r="AX1365" s="7">
        <v>609050102</v>
      </c>
      <c r="AY1365" s="2" t="s">
        <v>1119</v>
      </c>
    </row>
    <row r="1366" spans="44:51">
      <c r="AR1366" s="67">
        <f t="shared" si="60"/>
        <v>609050103</v>
      </c>
      <c r="AS1366" s="67"/>
      <c r="AT1366" s="67"/>
      <c r="AU1366" s="67"/>
      <c r="AV1366" s="2" t="s">
        <v>28</v>
      </c>
      <c r="AW1366" s="21" t="s">
        <v>561</v>
      </c>
      <c r="AX1366" s="7">
        <v>609050103</v>
      </c>
      <c r="AY1366" s="2" t="s">
        <v>1119</v>
      </c>
    </row>
    <row r="1367" spans="44:51">
      <c r="AR1367" s="67">
        <f t="shared" si="60"/>
        <v>609050104</v>
      </c>
      <c r="AS1367" s="67"/>
      <c r="AT1367" s="67"/>
      <c r="AU1367" s="67"/>
      <c r="AV1367" s="2" t="s">
        <v>28</v>
      </c>
      <c r="AW1367" s="21" t="s">
        <v>562</v>
      </c>
      <c r="AX1367" s="7">
        <v>609050104</v>
      </c>
      <c r="AY1367" s="2" t="s">
        <v>1119</v>
      </c>
    </row>
    <row r="1368" spans="44:51">
      <c r="AR1368" s="67">
        <f t="shared" si="60"/>
        <v>609050105</v>
      </c>
      <c r="AS1368" s="67"/>
      <c r="AT1368" s="67"/>
      <c r="AU1368" s="67"/>
      <c r="AV1368" s="2" t="s">
        <v>28</v>
      </c>
      <c r="AW1368" s="21" t="s">
        <v>1806</v>
      </c>
      <c r="AX1368" s="7">
        <v>609050105</v>
      </c>
      <c r="AY1368" s="2" t="s">
        <v>1119</v>
      </c>
    </row>
    <row r="1369" spans="44:51">
      <c r="AR1369" s="67">
        <f t="shared" si="60"/>
        <v>609050106</v>
      </c>
      <c r="AS1369" s="67"/>
      <c r="AT1369" s="67"/>
      <c r="AU1369" s="67"/>
      <c r="AV1369" s="2" t="s">
        <v>28</v>
      </c>
      <c r="AW1369" s="21" t="s">
        <v>1807</v>
      </c>
      <c r="AX1369" s="7">
        <v>609050106</v>
      </c>
      <c r="AY1369" s="2" t="s">
        <v>1119</v>
      </c>
    </row>
    <row r="1370" spans="44:51">
      <c r="AR1370" s="67">
        <f t="shared" si="60"/>
        <v>609060101</v>
      </c>
      <c r="AS1370" s="67"/>
      <c r="AT1370" s="67"/>
      <c r="AU1370" s="67"/>
      <c r="AV1370" s="2" t="s">
        <v>28</v>
      </c>
      <c r="AW1370" s="21" t="s">
        <v>1808</v>
      </c>
      <c r="AX1370" s="7">
        <v>609060101</v>
      </c>
      <c r="AY1370" s="2" t="s">
        <v>1119</v>
      </c>
    </row>
    <row r="1371" spans="44:51">
      <c r="AR1371" s="67">
        <f t="shared" si="60"/>
        <v>609060102</v>
      </c>
      <c r="AS1371" s="67"/>
      <c r="AT1371" s="67"/>
      <c r="AU1371" s="67"/>
      <c r="AV1371" s="2" t="s">
        <v>28</v>
      </c>
      <c r="AW1371" s="21" t="s">
        <v>976</v>
      </c>
      <c r="AX1371" s="7">
        <v>609060102</v>
      </c>
      <c r="AY1371" s="2" t="s">
        <v>1119</v>
      </c>
    </row>
    <row r="1372" spans="44:51">
      <c r="AR1372" s="67">
        <f t="shared" si="60"/>
        <v>609060103</v>
      </c>
      <c r="AS1372" s="67"/>
      <c r="AT1372" s="67"/>
      <c r="AU1372" s="67"/>
      <c r="AV1372" s="2" t="s">
        <v>28</v>
      </c>
      <c r="AW1372" s="21" t="s">
        <v>1809</v>
      </c>
      <c r="AX1372" s="7">
        <v>609060103</v>
      </c>
      <c r="AY1372" s="2" t="s">
        <v>1119</v>
      </c>
    </row>
    <row r="1373" spans="44:51">
      <c r="AR1373" s="67">
        <f t="shared" si="60"/>
        <v>609060104</v>
      </c>
      <c r="AS1373" s="67"/>
      <c r="AT1373" s="67"/>
      <c r="AU1373" s="67"/>
      <c r="AV1373" s="2" t="s">
        <v>28</v>
      </c>
      <c r="AW1373" s="21" t="s">
        <v>981</v>
      </c>
      <c r="AX1373" s="7">
        <v>609060104</v>
      </c>
      <c r="AY1373" s="2" t="s">
        <v>1119</v>
      </c>
    </row>
    <row r="1374" spans="44:51">
      <c r="AR1374" s="67">
        <f t="shared" si="60"/>
        <v>609060105</v>
      </c>
      <c r="AS1374" s="67"/>
      <c r="AT1374" s="67"/>
      <c r="AU1374" s="67"/>
      <c r="AV1374" s="2" t="s">
        <v>28</v>
      </c>
      <c r="AW1374" s="21" t="s">
        <v>982</v>
      </c>
      <c r="AX1374" s="7">
        <v>609060105</v>
      </c>
      <c r="AY1374" s="2" t="s">
        <v>1119</v>
      </c>
    </row>
    <row r="1375" spans="44:51">
      <c r="AR1375" s="67">
        <f t="shared" si="60"/>
        <v>609060106</v>
      </c>
      <c r="AS1375" s="67"/>
      <c r="AT1375" s="67"/>
      <c r="AU1375" s="67"/>
      <c r="AV1375" s="2" t="s">
        <v>28</v>
      </c>
      <c r="AW1375" s="21" t="s">
        <v>1810</v>
      </c>
      <c r="AX1375" s="7">
        <v>609060106</v>
      </c>
      <c r="AY1375" s="2" t="s">
        <v>1119</v>
      </c>
    </row>
    <row r="1376" spans="44:51">
      <c r="AR1376" s="67">
        <f t="shared" si="60"/>
        <v>610010101</v>
      </c>
      <c r="AS1376" s="67"/>
      <c r="AT1376" s="67"/>
      <c r="AU1376" s="67"/>
      <c r="AV1376" s="2" t="s">
        <v>28</v>
      </c>
      <c r="AW1376" s="21" t="s">
        <v>530</v>
      </c>
      <c r="AX1376" s="7">
        <v>610010101</v>
      </c>
      <c r="AY1376" s="2" t="s">
        <v>1121</v>
      </c>
    </row>
    <row r="1377" spans="44:51">
      <c r="AR1377" s="67">
        <f t="shared" si="60"/>
        <v>610010102</v>
      </c>
      <c r="AS1377" s="67"/>
      <c r="AT1377" s="67"/>
      <c r="AU1377" s="67"/>
      <c r="AV1377" s="2" t="s">
        <v>28</v>
      </c>
      <c r="AW1377" s="21" t="s">
        <v>531</v>
      </c>
      <c r="AX1377" s="7">
        <v>610010102</v>
      </c>
      <c r="AY1377" s="2" t="s">
        <v>1121</v>
      </c>
    </row>
    <row r="1378" spans="44:51">
      <c r="AR1378" s="67">
        <f t="shared" si="60"/>
        <v>610010103</v>
      </c>
      <c r="AS1378" s="67"/>
      <c r="AT1378" s="67"/>
      <c r="AU1378" s="67"/>
      <c r="AV1378" s="2" t="s">
        <v>28</v>
      </c>
      <c r="AW1378" s="21" t="s">
        <v>1811</v>
      </c>
      <c r="AX1378" s="7">
        <v>610010103</v>
      </c>
      <c r="AY1378" s="2" t="s">
        <v>1121</v>
      </c>
    </row>
    <row r="1379" spans="44:51">
      <c r="AR1379" s="67">
        <f t="shared" si="60"/>
        <v>610010104</v>
      </c>
      <c r="AS1379" s="67"/>
      <c r="AT1379" s="67"/>
      <c r="AU1379" s="67"/>
      <c r="AV1379" s="2" t="s">
        <v>28</v>
      </c>
      <c r="AW1379" s="21" t="s">
        <v>1812</v>
      </c>
      <c r="AX1379" s="7">
        <v>610010104</v>
      </c>
      <c r="AY1379" s="2" t="s">
        <v>1121</v>
      </c>
    </row>
    <row r="1380" spans="44:51">
      <c r="AR1380" s="67">
        <f t="shared" si="60"/>
        <v>610010105</v>
      </c>
      <c r="AS1380" s="67"/>
      <c r="AT1380" s="67"/>
      <c r="AU1380" s="67"/>
      <c r="AV1380" s="2" t="s">
        <v>28</v>
      </c>
      <c r="AW1380" s="21" t="s">
        <v>532</v>
      </c>
      <c r="AX1380" s="7">
        <v>610010105</v>
      </c>
      <c r="AY1380" s="2" t="s">
        <v>1121</v>
      </c>
    </row>
    <row r="1381" spans="44:51">
      <c r="AR1381" s="67">
        <f t="shared" si="60"/>
        <v>610010106</v>
      </c>
      <c r="AS1381" s="67"/>
      <c r="AT1381" s="67"/>
      <c r="AU1381" s="67"/>
      <c r="AV1381" s="2" t="s">
        <v>28</v>
      </c>
      <c r="AW1381" s="21" t="s">
        <v>1813</v>
      </c>
      <c r="AX1381" s="7">
        <v>610010106</v>
      </c>
      <c r="AY1381" s="2" t="s">
        <v>1121</v>
      </c>
    </row>
    <row r="1382" spans="44:51">
      <c r="AR1382" s="67">
        <f t="shared" si="60"/>
        <v>610010107</v>
      </c>
      <c r="AS1382" s="67"/>
      <c r="AT1382" s="67"/>
      <c r="AU1382" s="67"/>
      <c r="AV1382" s="2" t="s">
        <v>28</v>
      </c>
      <c r="AW1382" s="21" t="s">
        <v>1814</v>
      </c>
      <c r="AX1382" s="7">
        <v>610010107</v>
      </c>
      <c r="AY1382" s="2" t="s">
        <v>1121</v>
      </c>
    </row>
    <row r="1383" spans="44:51">
      <c r="AR1383" s="67">
        <f t="shared" si="60"/>
        <v>610020101</v>
      </c>
      <c r="AS1383" s="67"/>
      <c r="AT1383" s="67"/>
      <c r="AU1383" s="67"/>
      <c r="AV1383" s="2" t="s">
        <v>28</v>
      </c>
      <c r="AW1383" s="21" t="s">
        <v>533</v>
      </c>
      <c r="AX1383" s="7">
        <v>610020101</v>
      </c>
      <c r="AY1383" s="2" t="s">
        <v>1121</v>
      </c>
    </row>
    <row r="1384" spans="44:51">
      <c r="AR1384" s="67">
        <f t="shared" si="60"/>
        <v>610020102</v>
      </c>
      <c r="AS1384" s="67"/>
      <c r="AT1384" s="67"/>
      <c r="AU1384" s="67"/>
      <c r="AV1384" s="2" t="s">
        <v>28</v>
      </c>
      <c r="AW1384" s="21" t="s">
        <v>1815</v>
      </c>
      <c r="AX1384" s="7">
        <v>610020102</v>
      </c>
      <c r="AY1384" s="2" t="s">
        <v>1121</v>
      </c>
    </row>
    <row r="1385" spans="44:51">
      <c r="AR1385" s="67">
        <f t="shared" si="60"/>
        <v>610020103</v>
      </c>
      <c r="AS1385" s="67"/>
      <c r="AT1385" s="67"/>
      <c r="AU1385" s="67"/>
      <c r="AV1385" s="2" t="s">
        <v>28</v>
      </c>
      <c r="AW1385" s="21" t="s">
        <v>534</v>
      </c>
      <c r="AX1385" s="7">
        <v>610020103</v>
      </c>
      <c r="AY1385" s="2" t="s">
        <v>1121</v>
      </c>
    </row>
    <row r="1386" spans="44:51">
      <c r="AR1386" s="67">
        <f t="shared" si="60"/>
        <v>610020104</v>
      </c>
      <c r="AS1386" s="67"/>
      <c r="AT1386" s="67"/>
      <c r="AU1386" s="67"/>
      <c r="AV1386" s="2" t="s">
        <v>28</v>
      </c>
      <c r="AW1386" s="21" t="s">
        <v>535</v>
      </c>
      <c r="AX1386" s="7">
        <v>610020104</v>
      </c>
      <c r="AY1386" s="2" t="s">
        <v>1121</v>
      </c>
    </row>
    <row r="1387" spans="44:51">
      <c r="AR1387" s="67">
        <f t="shared" si="60"/>
        <v>610020105</v>
      </c>
      <c r="AS1387" s="67"/>
      <c r="AT1387" s="67"/>
      <c r="AU1387" s="67"/>
      <c r="AV1387" s="2" t="s">
        <v>28</v>
      </c>
      <c r="AW1387" s="21" t="s">
        <v>1816</v>
      </c>
      <c r="AX1387" s="7">
        <v>610020105</v>
      </c>
      <c r="AY1387" s="2" t="s">
        <v>1121</v>
      </c>
    </row>
    <row r="1388" spans="44:51">
      <c r="AR1388" s="67">
        <f t="shared" si="60"/>
        <v>610020106</v>
      </c>
      <c r="AS1388" s="67"/>
      <c r="AT1388" s="67"/>
      <c r="AU1388" s="67"/>
      <c r="AV1388" s="2" t="s">
        <v>28</v>
      </c>
      <c r="AW1388" s="21" t="s">
        <v>537</v>
      </c>
      <c r="AX1388" s="7">
        <v>610020106</v>
      </c>
      <c r="AY1388" s="2" t="s">
        <v>1121</v>
      </c>
    </row>
    <row r="1389" spans="44:51">
      <c r="AR1389" s="67">
        <f t="shared" si="60"/>
        <v>610020107</v>
      </c>
      <c r="AS1389" s="67"/>
      <c r="AT1389" s="67"/>
      <c r="AU1389" s="67"/>
      <c r="AV1389" s="2" t="s">
        <v>28</v>
      </c>
      <c r="AW1389" s="21" t="s">
        <v>1817</v>
      </c>
      <c r="AX1389" s="7">
        <v>610020107</v>
      </c>
      <c r="AY1389" s="2" t="s">
        <v>1121</v>
      </c>
    </row>
    <row r="1390" spans="44:51">
      <c r="AR1390" s="67">
        <f t="shared" si="60"/>
        <v>610030101</v>
      </c>
      <c r="AS1390" s="67"/>
      <c r="AT1390" s="67"/>
      <c r="AU1390" s="67"/>
      <c r="AV1390" s="2" t="s">
        <v>28</v>
      </c>
      <c r="AW1390" s="21" t="s">
        <v>1818</v>
      </c>
      <c r="AX1390" s="7">
        <v>610030101</v>
      </c>
      <c r="AY1390" s="2" t="s">
        <v>1121</v>
      </c>
    </row>
    <row r="1391" spans="44:51">
      <c r="AR1391" s="67">
        <f t="shared" si="60"/>
        <v>610030102</v>
      </c>
      <c r="AS1391" s="67"/>
      <c r="AT1391" s="67"/>
      <c r="AU1391" s="67"/>
      <c r="AV1391" s="2" t="s">
        <v>28</v>
      </c>
      <c r="AW1391" s="21" t="s">
        <v>538</v>
      </c>
      <c r="AX1391" s="7">
        <v>610030102</v>
      </c>
      <c r="AY1391" s="2" t="s">
        <v>1121</v>
      </c>
    </row>
    <row r="1392" spans="44:51">
      <c r="AR1392" s="67">
        <f t="shared" si="60"/>
        <v>610030103</v>
      </c>
      <c r="AS1392" s="67"/>
      <c r="AT1392" s="67"/>
      <c r="AU1392" s="67"/>
      <c r="AV1392" s="2" t="s">
        <v>28</v>
      </c>
      <c r="AW1392" s="21" t="s">
        <v>539</v>
      </c>
      <c r="AX1392" s="7">
        <v>610030103</v>
      </c>
      <c r="AY1392" s="2" t="s">
        <v>1121</v>
      </c>
    </row>
    <row r="1393" spans="44:51">
      <c r="AR1393" s="67">
        <f t="shared" si="60"/>
        <v>610030104</v>
      </c>
      <c r="AS1393" s="67"/>
      <c r="AT1393" s="67"/>
      <c r="AU1393" s="67"/>
      <c r="AV1393" s="2" t="s">
        <v>28</v>
      </c>
      <c r="AW1393" s="21" t="s">
        <v>1819</v>
      </c>
      <c r="AX1393" s="7">
        <v>610030104</v>
      </c>
      <c r="AY1393" s="2" t="s">
        <v>1121</v>
      </c>
    </row>
    <row r="1394" spans="44:51">
      <c r="AR1394" s="67">
        <f t="shared" si="60"/>
        <v>610040101</v>
      </c>
      <c r="AS1394" s="67"/>
      <c r="AT1394" s="67"/>
      <c r="AU1394" s="67"/>
      <c r="AV1394" s="2" t="s">
        <v>28</v>
      </c>
      <c r="AW1394" s="21" t="s">
        <v>1820</v>
      </c>
      <c r="AX1394" s="7">
        <v>610040101</v>
      </c>
      <c r="AY1394" s="2" t="s">
        <v>1121</v>
      </c>
    </row>
    <row r="1395" spans="44:51">
      <c r="AR1395" s="67">
        <f t="shared" si="60"/>
        <v>610040102</v>
      </c>
      <c r="AS1395" s="67"/>
      <c r="AT1395" s="67"/>
      <c r="AU1395" s="67"/>
      <c r="AV1395" s="2" t="s">
        <v>28</v>
      </c>
      <c r="AW1395" s="21" t="s">
        <v>1821</v>
      </c>
      <c r="AX1395" s="7">
        <v>610040102</v>
      </c>
      <c r="AY1395" s="2" t="s">
        <v>1121</v>
      </c>
    </row>
    <row r="1396" spans="44:51">
      <c r="AR1396" s="67">
        <f t="shared" si="60"/>
        <v>610040103</v>
      </c>
      <c r="AS1396" s="67"/>
      <c r="AT1396" s="67"/>
      <c r="AU1396" s="67"/>
      <c r="AV1396" s="2" t="s">
        <v>28</v>
      </c>
      <c r="AW1396" s="21" t="s">
        <v>540</v>
      </c>
      <c r="AX1396" s="7">
        <v>610040103</v>
      </c>
      <c r="AY1396" s="2" t="s">
        <v>1121</v>
      </c>
    </row>
    <row r="1397" spans="44:51">
      <c r="AR1397" s="67">
        <f t="shared" si="60"/>
        <v>610040104</v>
      </c>
      <c r="AS1397" s="67"/>
      <c r="AT1397" s="67"/>
      <c r="AU1397" s="67"/>
      <c r="AV1397" s="2" t="s">
        <v>28</v>
      </c>
      <c r="AW1397" s="21" t="s">
        <v>541</v>
      </c>
      <c r="AX1397" s="7">
        <v>610040104</v>
      </c>
      <c r="AY1397" s="2" t="s">
        <v>1121</v>
      </c>
    </row>
    <row r="1398" spans="44:51">
      <c r="AR1398" s="67">
        <f t="shared" si="60"/>
        <v>610040105</v>
      </c>
      <c r="AS1398" s="67"/>
      <c r="AT1398" s="67"/>
      <c r="AU1398" s="67"/>
      <c r="AV1398" s="2" t="s">
        <v>28</v>
      </c>
      <c r="AW1398" s="21" t="s">
        <v>1822</v>
      </c>
      <c r="AX1398" s="7">
        <v>610040105</v>
      </c>
      <c r="AY1398" s="2" t="s">
        <v>1121</v>
      </c>
    </row>
    <row r="1399" spans="44:51">
      <c r="AR1399" s="67">
        <f t="shared" si="60"/>
        <v>610040106</v>
      </c>
      <c r="AS1399" s="67"/>
      <c r="AT1399" s="67"/>
      <c r="AU1399" s="67"/>
      <c r="AV1399" s="2" t="s">
        <v>28</v>
      </c>
      <c r="AW1399" s="21" t="s">
        <v>1823</v>
      </c>
      <c r="AX1399" s="7">
        <v>610040106</v>
      </c>
      <c r="AY1399" s="2" t="s">
        <v>1121</v>
      </c>
    </row>
    <row r="1400" spans="44:51">
      <c r="AR1400" s="67">
        <f t="shared" si="60"/>
        <v>610040107</v>
      </c>
      <c r="AS1400" s="67"/>
      <c r="AT1400" s="67"/>
      <c r="AU1400" s="67"/>
      <c r="AV1400" s="2" t="s">
        <v>28</v>
      </c>
      <c r="AW1400" s="21" t="s">
        <v>1824</v>
      </c>
      <c r="AX1400" s="7">
        <v>610040107</v>
      </c>
      <c r="AY1400" s="2" t="s">
        <v>1121</v>
      </c>
    </row>
    <row r="1401" spans="44:51">
      <c r="AR1401" s="67">
        <f t="shared" si="60"/>
        <v>610050101</v>
      </c>
      <c r="AS1401" s="67"/>
      <c r="AT1401" s="67"/>
      <c r="AU1401" s="67"/>
      <c r="AV1401" s="2" t="s">
        <v>28</v>
      </c>
      <c r="AW1401" s="21" t="s">
        <v>542</v>
      </c>
      <c r="AX1401" s="7">
        <v>610050101</v>
      </c>
      <c r="AY1401" s="2" t="s">
        <v>1121</v>
      </c>
    </row>
    <row r="1402" spans="44:51">
      <c r="AR1402" s="67">
        <f t="shared" si="60"/>
        <v>610050102</v>
      </c>
      <c r="AS1402" s="67"/>
      <c r="AT1402" s="67"/>
      <c r="AU1402" s="67"/>
      <c r="AV1402" s="2" t="s">
        <v>28</v>
      </c>
      <c r="AW1402" s="21" t="s">
        <v>543</v>
      </c>
      <c r="AX1402" s="7">
        <v>610050102</v>
      </c>
      <c r="AY1402" s="2" t="s">
        <v>1121</v>
      </c>
    </row>
    <row r="1403" spans="44:51">
      <c r="AR1403" s="67">
        <f t="shared" si="60"/>
        <v>610050103</v>
      </c>
      <c r="AS1403" s="67"/>
      <c r="AT1403" s="67"/>
      <c r="AU1403" s="67"/>
      <c r="AV1403" s="2" t="s">
        <v>28</v>
      </c>
      <c r="AW1403" s="21" t="s">
        <v>544</v>
      </c>
      <c r="AX1403" s="7">
        <v>610050103</v>
      </c>
      <c r="AY1403" s="2" t="s">
        <v>1121</v>
      </c>
    </row>
    <row r="1404" spans="44:51">
      <c r="AR1404" s="67">
        <f t="shared" si="60"/>
        <v>610050104</v>
      </c>
      <c r="AS1404" s="67"/>
      <c r="AT1404" s="67"/>
      <c r="AU1404" s="67"/>
      <c r="AV1404" s="2" t="s">
        <v>28</v>
      </c>
      <c r="AW1404" s="21" t="s">
        <v>1825</v>
      </c>
      <c r="AX1404" s="7">
        <v>610050104</v>
      </c>
      <c r="AY1404" s="2" t="s">
        <v>1121</v>
      </c>
    </row>
    <row r="1405" spans="44:51">
      <c r="AR1405" s="67">
        <f t="shared" si="60"/>
        <v>610050105</v>
      </c>
      <c r="AS1405" s="67"/>
      <c r="AT1405" s="67"/>
      <c r="AU1405" s="67"/>
      <c r="AV1405" s="2" t="s">
        <v>28</v>
      </c>
      <c r="AW1405" s="21" t="s">
        <v>546</v>
      </c>
      <c r="AX1405" s="7">
        <v>610050105</v>
      </c>
      <c r="AY1405" s="2" t="s">
        <v>1121</v>
      </c>
    </row>
    <row r="1406" spans="44:51">
      <c r="AR1406" s="67">
        <f t="shared" si="60"/>
        <v>610050106</v>
      </c>
      <c r="AS1406" s="67"/>
      <c r="AT1406" s="67"/>
      <c r="AU1406" s="67"/>
      <c r="AV1406" s="2" t="s">
        <v>28</v>
      </c>
      <c r="AW1406" s="21" t="s">
        <v>1826</v>
      </c>
      <c r="AX1406" s="7">
        <v>610050106</v>
      </c>
      <c r="AY1406" s="2" t="s">
        <v>1121</v>
      </c>
    </row>
    <row r="1407" spans="44:51">
      <c r="AR1407" s="67">
        <f t="shared" si="60"/>
        <v>610050107</v>
      </c>
      <c r="AS1407" s="67"/>
      <c r="AT1407" s="67"/>
      <c r="AU1407" s="67"/>
      <c r="AV1407" s="2" t="s">
        <v>28</v>
      </c>
      <c r="AW1407" s="21" t="s">
        <v>1827</v>
      </c>
      <c r="AX1407" s="7">
        <v>610050107</v>
      </c>
      <c r="AY1407" s="2" t="s">
        <v>1121</v>
      </c>
    </row>
    <row r="1408" spans="44:51">
      <c r="AR1408" s="67">
        <f t="shared" si="60"/>
        <v>610050108</v>
      </c>
      <c r="AS1408" s="67"/>
      <c r="AT1408" s="67"/>
      <c r="AU1408" s="67"/>
      <c r="AV1408" s="2" t="s">
        <v>28</v>
      </c>
      <c r="AW1408" s="21" t="s">
        <v>1828</v>
      </c>
      <c r="AX1408" s="7">
        <v>610050108</v>
      </c>
      <c r="AY1408" s="2" t="s">
        <v>1121</v>
      </c>
    </row>
    <row r="1409" spans="44:51">
      <c r="AR1409" s="67">
        <f t="shared" si="60"/>
        <v>610050109</v>
      </c>
      <c r="AS1409" s="67"/>
      <c r="AT1409" s="67"/>
      <c r="AU1409" s="67"/>
      <c r="AV1409" s="2" t="s">
        <v>28</v>
      </c>
      <c r="AW1409" s="21" t="s">
        <v>1829</v>
      </c>
      <c r="AX1409" s="7">
        <v>610050109</v>
      </c>
      <c r="AY1409" s="2" t="s">
        <v>1121</v>
      </c>
    </row>
    <row r="1410" spans="44:51">
      <c r="AR1410" s="67">
        <f t="shared" si="60"/>
        <v>610060101</v>
      </c>
      <c r="AS1410" s="67"/>
      <c r="AT1410" s="67"/>
      <c r="AU1410" s="67"/>
      <c r="AV1410" s="2" t="s">
        <v>28</v>
      </c>
      <c r="AW1410" s="21" t="s">
        <v>1830</v>
      </c>
      <c r="AX1410" s="7">
        <v>610060101</v>
      </c>
      <c r="AY1410" s="2" t="s">
        <v>1121</v>
      </c>
    </row>
    <row r="1411" spans="44:51">
      <c r="AR1411" s="67">
        <f t="shared" si="60"/>
        <v>610060102</v>
      </c>
      <c r="AS1411" s="67"/>
      <c r="AT1411" s="67"/>
      <c r="AU1411" s="67"/>
      <c r="AV1411" s="2" t="s">
        <v>28</v>
      </c>
      <c r="AW1411" s="21" t="s">
        <v>975</v>
      </c>
      <c r="AX1411" s="7">
        <v>610060102</v>
      </c>
      <c r="AY1411" s="2" t="s">
        <v>1121</v>
      </c>
    </row>
    <row r="1412" spans="44:51">
      <c r="AR1412" s="67">
        <f t="shared" si="60"/>
        <v>610060103</v>
      </c>
      <c r="AS1412" s="67"/>
      <c r="AT1412" s="67"/>
      <c r="AU1412" s="67"/>
      <c r="AV1412" s="2" t="s">
        <v>28</v>
      </c>
      <c r="AW1412" s="21" t="s">
        <v>1831</v>
      </c>
      <c r="AX1412" s="7">
        <v>610060103</v>
      </c>
      <c r="AY1412" s="2" t="s">
        <v>1121</v>
      </c>
    </row>
    <row r="1413" spans="44:51">
      <c r="AR1413" s="67">
        <f t="shared" si="60"/>
        <v>610070101</v>
      </c>
      <c r="AS1413" s="67"/>
      <c r="AT1413" s="67"/>
      <c r="AU1413" s="67"/>
      <c r="AV1413" s="2" t="s">
        <v>28</v>
      </c>
      <c r="AW1413" s="21" t="s">
        <v>547</v>
      </c>
      <c r="AX1413" s="7">
        <v>610070101</v>
      </c>
      <c r="AY1413" s="2" t="s">
        <v>1121</v>
      </c>
    </row>
    <row r="1414" spans="44:51">
      <c r="AR1414" s="67">
        <f t="shared" si="60"/>
        <v>610070102</v>
      </c>
      <c r="AS1414" s="67"/>
      <c r="AT1414" s="67"/>
      <c r="AU1414" s="67"/>
      <c r="AV1414" s="2" t="s">
        <v>28</v>
      </c>
      <c r="AW1414" s="21" t="s">
        <v>548</v>
      </c>
      <c r="AX1414" s="7">
        <v>610070102</v>
      </c>
      <c r="AY1414" s="2" t="s">
        <v>1121</v>
      </c>
    </row>
    <row r="1415" spans="44:51">
      <c r="AR1415" s="67">
        <f t="shared" ref="AR1415:AR1478" si="61">$AX1415</f>
        <v>610070103</v>
      </c>
      <c r="AS1415" s="67"/>
      <c r="AT1415" s="67"/>
      <c r="AU1415" s="67"/>
      <c r="AV1415" s="2" t="s">
        <v>28</v>
      </c>
      <c r="AW1415" s="21" t="s">
        <v>1832</v>
      </c>
      <c r="AX1415" s="7">
        <v>610070103</v>
      </c>
      <c r="AY1415" s="2" t="s">
        <v>1121</v>
      </c>
    </row>
    <row r="1416" spans="44:51">
      <c r="AR1416" s="67">
        <f t="shared" si="61"/>
        <v>610070104</v>
      </c>
      <c r="AS1416" s="67"/>
      <c r="AT1416" s="67"/>
      <c r="AU1416" s="67"/>
      <c r="AV1416" s="2" t="s">
        <v>28</v>
      </c>
      <c r="AW1416" s="21" t="s">
        <v>549</v>
      </c>
      <c r="AX1416" s="7">
        <v>610070104</v>
      </c>
      <c r="AY1416" s="2" t="s">
        <v>1121</v>
      </c>
    </row>
    <row r="1417" spans="44:51">
      <c r="AR1417" s="67">
        <f t="shared" si="61"/>
        <v>610070105</v>
      </c>
      <c r="AS1417" s="67"/>
      <c r="AT1417" s="67"/>
      <c r="AU1417" s="67"/>
      <c r="AV1417" s="2" t="s">
        <v>28</v>
      </c>
      <c r="AW1417" s="21" t="s">
        <v>1833</v>
      </c>
      <c r="AX1417" s="7">
        <v>610070105</v>
      </c>
      <c r="AY1417" s="2" t="s">
        <v>1121</v>
      </c>
    </row>
    <row r="1418" spans="44:51">
      <c r="AR1418" s="67">
        <f t="shared" si="61"/>
        <v>610070106</v>
      </c>
      <c r="AS1418" s="67"/>
      <c r="AT1418" s="67"/>
      <c r="AU1418" s="67"/>
      <c r="AV1418" s="2" t="s">
        <v>28</v>
      </c>
      <c r="AW1418" s="21" t="s">
        <v>1834</v>
      </c>
      <c r="AX1418" s="7">
        <v>610070106</v>
      </c>
      <c r="AY1418" s="2" t="s">
        <v>1121</v>
      </c>
    </row>
    <row r="1419" spans="44:51">
      <c r="AR1419" s="67">
        <f t="shared" si="61"/>
        <v>611010101</v>
      </c>
      <c r="AS1419" s="67"/>
      <c r="AT1419" s="67"/>
      <c r="AU1419" s="67"/>
      <c r="AV1419" s="2" t="s">
        <v>28</v>
      </c>
      <c r="AW1419" s="21" t="s">
        <v>1835</v>
      </c>
      <c r="AX1419" s="7">
        <v>611010101</v>
      </c>
      <c r="AY1419" s="2" t="s">
        <v>1124</v>
      </c>
    </row>
    <row r="1420" spans="44:51">
      <c r="AR1420" s="67">
        <f t="shared" si="61"/>
        <v>611010102</v>
      </c>
      <c r="AS1420" s="67"/>
      <c r="AT1420" s="67"/>
      <c r="AU1420" s="67"/>
      <c r="AV1420" s="2" t="s">
        <v>28</v>
      </c>
      <c r="AW1420" s="21" t="s">
        <v>1836</v>
      </c>
      <c r="AX1420" s="7">
        <v>611010102</v>
      </c>
      <c r="AY1420" s="2" t="s">
        <v>1124</v>
      </c>
    </row>
    <row r="1421" spans="44:51">
      <c r="AR1421" s="67">
        <f t="shared" si="61"/>
        <v>611010103</v>
      </c>
      <c r="AS1421" s="67"/>
      <c r="AT1421" s="67"/>
      <c r="AU1421" s="67"/>
      <c r="AV1421" s="2" t="s">
        <v>28</v>
      </c>
      <c r="AW1421" s="21" t="s">
        <v>1837</v>
      </c>
      <c r="AX1421" s="7">
        <v>611010103</v>
      </c>
      <c r="AY1421" s="2" t="s">
        <v>1124</v>
      </c>
    </row>
    <row r="1422" spans="44:51">
      <c r="AR1422" s="67">
        <f t="shared" si="61"/>
        <v>611010104</v>
      </c>
      <c r="AS1422" s="67"/>
      <c r="AT1422" s="67"/>
      <c r="AU1422" s="67"/>
      <c r="AV1422" s="2" t="s">
        <v>28</v>
      </c>
      <c r="AW1422" s="21" t="s">
        <v>918</v>
      </c>
      <c r="AX1422" s="7">
        <v>611010104</v>
      </c>
      <c r="AY1422" s="2" t="s">
        <v>1124</v>
      </c>
    </row>
    <row r="1423" spans="44:51">
      <c r="AR1423" s="67">
        <f t="shared" si="61"/>
        <v>611010105</v>
      </c>
      <c r="AS1423" s="67"/>
      <c r="AT1423" s="67"/>
      <c r="AU1423" s="67"/>
      <c r="AV1423" s="2" t="s">
        <v>28</v>
      </c>
      <c r="AW1423" s="21" t="s">
        <v>919</v>
      </c>
      <c r="AX1423" s="7">
        <v>611010105</v>
      </c>
      <c r="AY1423" s="2" t="s">
        <v>1124</v>
      </c>
    </row>
    <row r="1424" spans="44:51">
      <c r="AR1424" s="67">
        <f t="shared" si="61"/>
        <v>611010106</v>
      </c>
      <c r="AS1424" s="67"/>
      <c r="AT1424" s="67"/>
      <c r="AU1424" s="67"/>
      <c r="AV1424" s="2" t="s">
        <v>28</v>
      </c>
      <c r="AW1424" s="21" t="s">
        <v>1838</v>
      </c>
      <c r="AX1424" s="7">
        <v>611010106</v>
      </c>
      <c r="AY1424" s="2" t="s">
        <v>1124</v>
      </c>
    </row>
    <row r="1425" spans="44:51">
      <c r="AR1425" s="67">
        <f t="shared" si="61"/>
        <v>611020101</v>
      </c>
      <c r="AS1425" s="67"/>
      <c r="AT1425" s="67"/>
      <c r="AU1425" s="67"/>
      <c r="AV1425" s="2" t="s">
        <v>28</v>
      </c>
      <c r="AW1425" s="21" t="s">
        <v>1839</v>
      </c>
      <c r="AX1425" s="7">
        <v>611020101</v>
      </c>
      <c r="AY1425" s="2" t="s">
        <v>1124</v>
      </c>
    </row>
    <row r="1426" spans="44:51">
      <c r="AR1426" s="67">
        <f t="shared" si="61"/>
        <v>611020102</v>
      </c>
      <c r="AS1426" s="67"/>
      <c r="AT1426" s="67"/>
      <c r="AU1426" s="67"/>
      <c r="AV1426" s="2" t="s">
        <v>28</v>
      </c>
      <c r="AW1426" s="21" t="s">
        <v>1840</v>
      </c>
      <c r="AX1426" s="7">
        <v>611020102</v>
      </c>
      <c r="AY1426" s="2" t="s">
        <v>1124</v>
      </c>
    </row>
    <row r="1427" spans="44:51">
      <c r="AR1427" s="67">
        <f t="shared" si="61"/>
        <v>611020103</v>
      </c>
      <c r="AS1427" s="67"/>
      <c r="AT1427" s="67"/>
      <c r="AU1427" s="67"/>
      <c r="AV1427" s="2" t="s">
        <v>28</v>
      </c>
      <c r="AW1427" s="21" t="s">
        <v>1841</v>
      </c>
      <c r="AX1427" s="7">
        <v>611020103</v>
      </c>
      <c r="AY1427" s="2" t="s">
        <v>1124</v>
      </c>
    </row>
    <row r="1428" spans="44:51">
      <c r="AR1428" s="67">
        <f t="shared" si="61"/>
        <v>611020104</v>
      </c>
      <c r="AS1428" s="67"/>
      <c r="AT1428" s="67"/>
      <c r="AU1428" s="67"/>
      <c r="AV1428" s="2" t="s">
        <v>28</v>
      </c>
      <c r="AW1428" s="21" t="s">
        <v>1842</v>
      </c>
      <c r="AX1428" s="7">
        <v>611020104</v>
      </c>
      <c r="AY1428" s="2" t="s">
        <v>1124</v>
      </c>
    </row>
    <row r="1429" spans="44:51">
      <c r="AR1429" s="67">
        <f t="shared" si="61"/>
        <v>611020105</v>
      </c>
      <c r="AS1429" s="67"/>
      <c r="AT1429" s="67"/>
      <c r="AU1429" s="67"/>
      <c r="AV1429" s="2" t="s">
        <v>28</v>
      </c>
      <c r="AW1429" s="21" t="s">
        <v>1843</v>
      </c>
      <c r="AX1429" s="7">
        <v>611020105</v>
      </c>
      <c r="AY1429" s="2" t="s">
        <v>1124</v>
      </c>
    </row>
    <row r="1430" spans="44:51">
      <c r="AR1430" s="67">
        <f t="shared" si="61"/>
        <v>611020106</v>
      </c>
      <c r="AS1430" s="67"/>
      <c r="AT1430" s="67"/>
      <c r="AU1430" s="67"/>
      <c r="AV1430" s="2" t="s">
        <v>28</v>
      </c>
      <c r="AW1430" s="21" t="s">
        <v>1844</v>
      </c>
      <c r="AX1430" s="7">
        <v>611020106</v>
      </c>
      <c r="AY1430" s="2" t="s">
        <v>1124</v>
      </c>
    </row>
    <row r="1431" spans="44:51">
      <c r="AR1431" s="67">
        <f t="shared" si="61"/>
        <v>611030101</v>
      </c>
      <c r="AS1431" s="67"/>
      <c r="AT1431" s="67"/>
      <c r="AU1431" s="67"/>
      <c r="AV1431" s="2" t="s">
        <v>28</v>
      </c>
      <c r="AW1431" s="21" t="s">
        <v>921</v>
      </c>
      <c r="AX1431" s="7">
        <v>611030101</v>
      </c>
      <c r="AY1431" s="2" t="s">
        <v>1124</v>
      </c>
    </row>
    <row r="1432" spans="44:51">
      <c r="AR1432" s="67">
        <f t="shared" si="61"/>
        <v>611030102</v>
      </c>
      <c r="AS1432" s="67"/>
      <c r="AT1432" s="67"/>
      <c r="AU1432" s="67"/>
      <c r="AV1432" s="2" t="s">
        <v>28</v>
      </c>
      <c r="AW1432" s="21" t="s">
        <v>1845</v>
      </c>
      <c r="AX1432" s="7">
        <v>611030102</v>
      </c>
      <c r="AY1432" s="2" t="s">
        <v>1124</v>
      </c>
    </row>
    <row r="1433" spans="44:51">
      <c r="AR1433" s="67">
        <f t="shared" si="61"/>
        <v>611030103</v>
      </c>
      <c r="AS1433" s="67"/>
      <c r="AT1433" s="67"/>
      <c r="AU1433" s="67"/>
      <c r="AV1433" s="2" t="s">
        <v>28</v>
      </c>
      <c r="AW1433" s="21" t="s">
        <v>1846</v>
      </c>
      <c r="AX1433" s="7">
        <v>611030103</v>
      </c>
      <c r="AY1433" s="2" t="s">
        <v>1124</v>
      </c>
    </row>
    <row r="1434" spans="44:51">
      <c r="AR1434" s="67">
        <f t="shared" si="61"/>
        <v>611030104</v>
      </c>
      <c r="AS1434" s="67"/>
      <c r="AT1434" s="67"/>
      <c r="AU1434" s="67"/>
      <c r="AV1434" s="2" t="s">
        <v>28</v>
      </c>
      <c r="AW1434" s="21" t="s">
        <v>1847</v>
      </c>
      <c r="AX1434" s="7">
        <v>611030104</v>
      </c>
      <c r="AY1434" s="2" t="s">
        <v>1124</v>
      </c>
    </row>
    <row r="1435" spans="44:51">
      <c r="AR1435" s="67">
        <f t="shared" si="61"/>
        <v>611030105</v>
      </c>
      <c r="AS1435" s="67"/>
      <c r="AT1435" s="67"/>
      <c r="AU1435" s="67"/>
      <c r="AV1435" s="2" t="s">
        <v>28</v>
      </c>
      <c r="AW1435" s="21" t="s">
        <v>1848</v>
      </c>
      <c r="AX1435" s="7">
        <v>611030105</v>
      </c>
      <c r="AY1435" s="2" t="s">
        <v>1124</v>
      </c>
    </row>
    <row r="1436" spans="44:51">
      <c r="AR1436" s="67">
        <f t="shared" si="61"/>
        <v>611030106</v>
      </c>
      <c r="AS1436" s="67"/>
      <c r="AT1436" s="67"/>
      <c r="AU1436" s="67"/>
      <c r="AV1436" s="2" t="s">
        <v>28</v>
      </c>
      <c r="AW1436" s="21" t="s">
        <v>1849</v>
      </c>
      <c r="AX1436" s="7">
        <v>611030106</v>
      </c>
      <c r="AY1436" s="2" t="s">
        <v>1124</v>
      </c>
    </row>
    <row r="1437" spans="44:51">
      <c r="AR1437" s="67">
        <f t="shared" si="61"/>
        <v>611040101</v>
      </c>
      <c r="AS1437" s="67"/>
      <c r="AT1437" s="67"/>
      <c r="AU1437" s="67"/>
      <c r="AV1437" s="2" t="s">
        <v>28</v>
      </c>
      <c r="AW1437" s="21" t="s">
        <v>1850</v>
      </c>
      <c r="AX1437" s="7">
        <v>611040101</v>
      </c>
      <c r="AY1437" s="2" t="s">
        <v>1124</v>
      </c>
    </row>
    <row r="1438" spans="44:51">
      <c r="AR1438" s="67">
        <f t="shared" si="61"/>
        <v>611040102</v>
      </c>
      <c r="AS1438" s="67"/>
      <c r="AT1438" s="67"/>
      <c r="AU1438" s="67"/>
      <c r="AV1438" s="2" t="s">
        <v>28</v>
      </c>
      <c r="AW1438" s="21" t="s">
        <v>1851</v>
      </c>
      <c r="AX1438" s="7">
        <v>611040102</v>
      </c>
      <c r="AY1438" s="2" t="s">
        <v>1124</v>
      </c>
    </row>
    <row r="1439" spans="44:51">
      <c r="AR1439" s="67">
        <f t="shared" si="61"/>
        <v>611040103</v>
      </c>
      <c r="AS1439" s="67"/>
      <c r="AT1439" s="67"/>
      <c r="AU1439" s="67"/>
      <c r="AV1439" s="2" t="s">
        <v>28</v>
      </c>
      <c r="AW1439" s="21" t="s">
        <v>972</v>
      </c>
      <c r="AX1439" s="7">
        <v>611040103</v>
      </c>
      <c r="AY1439" s="2" t="s">
        <v>1124</v>
      </c>
    </row>
    <row r="1440" spans="44:51">
      <c r="AR1440" s="67">
        <f t="shared" si="61"/>
        <v>611040104</v>
      </c>
      <c r="AS1440" s="67"/>
      <c r="AT1440" s="67"/>
      <c r="AU1440" s="67"/>
      <c r="AV1440" s="2" t="s">
        <v>28</v>
      </c>
      <c r="AW1440" s="21" t="s">
        <v>1852</v>
      </c>
      <c r="AX1440" s="7">
        <v>611040104</v>
      </c>
      <c r="AY1440" s="2" t="s">
        <v>1124</v>
      </c>
    </row>
    <row r="1441" spans="44:51">
      <c r="AR1441" s="67">
        <f t="shared" si="61"/>
        <v>611040105</v>
      </c>
      <c r="AS1441" s="67"/>
      <c r="AT1441" s="67"/>
      <c r="AU1441" s="67"/>
      <c r="AV1441" s="2" t="s">
        <v>28</v>
      </c>
      <c r="AW1441" s="21" t="s">
        <v>1853</v>
      </c>
      <c r="AX1441" s="7">
        <v>611040105</v>
      </c>
      <c r="AY1441" s="2" t="s">
        <v>1124</v>
      </c>
    </row>
    <row r="1442" spans="44:51">
      <c r="AR1442" s="67">
        <f t="shared" si="61"/>
        <v>611040106</v>
      </c>
      <c r="AS1442" s="67"/>
      <c r="AT1442" s="67"/>
      <c r="AU1442" s="67"/>
      <c r="AV1442" s="2" t="s">
        <v>28</v>
      </c>
      <c r="AW1442" s="21" t="s">
        <v>1854</v>
      </c>
      <c r="AX1442" s="7">
        <v>611040106</v>
      </c>
      <c r="AY1442" s="2" t="s">
        <v>1124</v>
      </c>
    </row>
    <row r="1443" spans="44:51">
      <c r="AR1443" s="67">
        <f t="shared" si="61"/>
        <v>611040107</v>
      </c>
      <c r="AS1443" s="67"/>
      <c r="AT1443" s="67"/>
      <c r="AU1443" s="67"/>
      <c r="AV1443" s="2" t="s">
        <v>28</v>
      </c>
      <c r="AW1443" s="21" t="s">
        <v>1855</v>
      </c>
      <c r="AX1443" s="7">
        <v>611040107</v>
      </c>
      <c r="AY1443" s="2" t="s">
        <v>1124</v>
      </c>
    </row>
    <row r="1444" spans="44:51">
      <c r="AR1444" s="67">
        <f t="shared" si="61"/>
        <v>611050101</v>
      </c>
      <c r="AS1444" s="67"/>
      <c r="AT1444" s="67"/>
      <c r="AU1444" s="67"/>
      <c r="AV1444" s="2" t="s">
        <v>28</v>
      </c>
      <c r="AW1444" s="21" t="s">
        <v>977</v>
      </c>
      <c r="AX1444" s="7">
        <v>611050101</v>
      </c>
      <c r="AY1444" s="2" t="s">
        <v>1124</v>
      </c>
    </row>
    <row r="1445" spans="44:51">
      <c r="AR1445" s="67">
        <f t="shared" si="61"/>
        <v>611050102</v>
      </c>
      <c r="AS1445" s="67"/>
      <c r="AT1445" s="67"/>
      <c r="AU1445" s="67"/>
      <c r="AV1445" s="2" t="s">
        <v>28</v>
      </c>
      <c r="AW1445" s="21" t="s">
        <v>1856</v>
      </c>
      <c r="AX1445" s="7">
        <v>611050102</v>
      </c>
      <c r="AY1445" s="2" t="s">
        <v>1124</v>
      </c>
    </row>
    <row r="1446" spans="44:51">
      <c r="AR1446" s="67">
        <f t="shared" si="61"/>
        <v>611050103</v>
      </c>
      <c r="AS1446" s="67"/>
      <c r="AT1446" s="67"/>
      <c r="AU1446" s="67"/>
      <c r="AV1446" s="2" t="s">
        <v>28</v>
      </c>
      <c r="AW1446" s="21" t="s">
        <v>1857</v>
      </c>
      <c r="AX1446" s="7">
        <v>611050103</v>
      </c>
      <c r="AY1446" s="2" t="s">
        <v>1124</v>
      </c>
    </row>
    <row r="1447" spans="44:51">
      <c r="AR1447" s="67">
        <f t="shared" si="61"/>
        <v>611050104</v>
      </c>
      <c r="AS1447" s="67"/>
      <c r="AT1447" s="67"/>
      <c r="AU1447" s="67"/>
      <c r="AV1447" s="2" t="s">
        <v>28</v>
      </c>
      <c r="AW1447" s="21" t="s">
        <v>1858</v>
      </c>
      <c r="AX1447" s="7">
        <v>611050104</v>
      </c>
      <c r="AY1447" s="2" t="s">
        <v>1124</v>
      </c>
    </row>
    <row r="1448" spans="44:51">
      <c r="AR1448" s="67">
        <f t="shared" si="61"/>
        <v>611060101</v>
      </c>
      <c r="AS1448" s="67"/>
      <c r="AT1448" s="67"/>
      <c r="AU1448" s="67"/>
      <c r="AV1448" s="2" t="s">
        <v>28</v>
      </c>
      <c r="AW1448" s="21" t="s">
        <v>980</v>
      </c>
      <c r="AX1448" s="7">
        <v>611060101</v>
      </c>
      <c r="AY1448" s="2" t="s">
        <v>1124</v>
      </c>
    </row>
    <row r="1449" spans="44:51">
      <c r="AR1449" s="67">
        <f t="shared" si="61"/>
        <v>611060102</v>
      </c>
      <c r="AS1449" s="67"/>
      <c r="AT1449" s="67"/>
      <c r="AU1449" s="67"/>
      <c r="AV1449" s="2" t="s">
        <v>28</v>
      </c>
      <c r="AW1449" s="21" t="s">
        <v>923</v>
      </c>
      <c r="AX1449" s="7">
        <v>611060102</v>
      </c>
      <c r="AY1449" s="2" t="s">
        <v>1124</v>
      </c>
    </row>
    <row r="1450" spans="44:51">
      <c r="AR1450" s="67">
        <f t="shared" si="61"/>
        <v>611060103</v>
      </c>
      <c r="AS1450" s="67"/>
      <c r="AT1450" s="67"/>
      <c r="AU1450" s="67"/>
      <c r="AV1450" s="2" t="s">
        <v>28</v>
      </c>
      <c r="AW1450" s="21" t="s">
        <v>1859</v>
      </c>
      <c r="AX1450" s="7">
        <v>611060103</v>
      </c>
      <c r="AY1450" s="2" t="s">
        <v>1124</v>
      </c>
    </row>
    <row r="1451" spans="44:51">
      <c r="AR1451" s="67">
        <f t="shared" si="61"/>
        <v>612010101</v>
      </c>
      <c r="AS1451" s="67"/>
      <c r="AT1451" s="67"/>
      <c r="AU1451" s="67"/>
      <c r="AV1451" s="2" t="s">
        <v>28</v>
      </c>
      <c r="AW1451" s="21" t="s">
        <v>1860</v>
      </c>
      <c r="AX1451" s="7">
        <v>612010101</v>
      </c>
      <c r="AY1451" s="2" t="s">
        <v>1117</v>
      </c>
    </row>
    <row r="1452" spans="44:51">
      <c r="AR1452" s="67">
        <f t="shared" si="61"/>
        <v>612010102</v>
      </c>
      <c r="AS1452" s="67"/>
      <c r="AT1452" s="67"/>
      <c r="AU1452" s="67"/>
      <c r="AV1452" s="2" t="s">
        <v>28</v>
      </c>
      <c r="AW1452" s="21" t="s">
        <v>914</v>
      </c>
      <c r="AX1452" s="7">
        <v>612010102</v>
      </c>
      <c r="AY1452" s="2" t="s">
        <v>1117</v>
      </c>
    </row>
    <row r="1453" spans="44:51">
      <c r="AR1453" s="67">
        <f t="shared" si="61"/>
        <v>612010103</v>
      </c>
      <c r="AS1453" s="67"/>
      <c r="AT1453" s="67"/>
      <c r="AU1453" s="67"/>
      <c r="AV1453" s="2" t="s">
        <v>28</v>
      </c>
      <c r="AW1453" s="21" t="s">
        <v>508</v>
      </c>
      <c r="AX1453" s="7">
        <v>612010103</v>
      </c>
      <c r="AY1453" s="2" t="s">
        <v>1117</v>
      </c>
    </row>
    <row r="1454" spans="44:51">
      <c r="AR1454" s="67">
        <f t="shared" si="61"/>
        <v>612010104</v>
      </c>
      <c r="AS1454" s="67"/>
      <c r="AT1454" s="67"/>
      <c r="AU1454" s="67"/>
      <c r="AV1454" s="2" t="s">
        <v>28</v>
      </c>
      <c r="AW1454" s="21" t="s">
        <v>509</v>
      </c>
      <c r="AX1454" s="7">
        <v>612010104</v>
      </c>
      <c r="AY1454" s="2" t="s">
        <v>1117</v>
      </c>
    </row>
    <row r="1455" spans="44:51">
      <c r="AR1455" s="67">
        <f t="shared" si="61"/>
        <v>612010105</v>
      </c>
      <c r="AS1455" s="67"/>
      <c r="AT1455" s="67"/>
      <c r="AU1455" s="67"/>
      <c r="AV1455" s="2" t="s">
        <v>28</v>
      </c>
      <c r="AW1455" s="21" t="s">
        <v>1861</v>
      </c>
      <c r="AX1455" s="7">
        <v>612010105</v>
      </c>
      <c r="AY1455" s="2" t="s">
        <v>1117</v>
      </c>
    </row>
    <row r="1456" spans="44:51">
      <c r="AR1456" s="67">
        <f t="shared" si="61"/>
        <v>612020101</v>
      </c>
      <c r="AS1456" s="67"/>
      <c r="AT1456" s="67"/>
      <c r="AU1456" s="67"/>
      <c r="AV1456" s="2" t="s">
        <v>28</v>
      </c>
      <c r="AW1456" s="21" t="s">
        <v>510</v>
      </c>
      <c r="AX1456" s="7">
        <v>612020101</v>
      </c>
      <c r="AY1456" s="2" t="s">
        <v>1117</v>
      </c>
    </row>
    <row r="1457" spans="44:51">
      <c r="AR1457" s="67">
        <f t="shared" si="61"/>
        <v>612020102</v>
      </c>
      <c r="AS1457" s="67"/>
      <c r="AT1457" s="67"/>
      <c r="AU1457" s="67"/>
      <c r="AV1457" s="2" t="s">
        <v>28</v>
      </c>
      <c r="AW1457" s="21" t="s">
        <v>511</v>
      </c>
      <c r="AX1457" s="7">
        <v>612020102</v>
      </c>
      <c r="AY1457" s="2" t="s">
        <v>1117</v>
      </c>
    </row>
    <row r="1458" spans="44:51">
      <c r="AR1458" s="67">
        <f t="shared" si="61"/>
        <v>612020103</v>
      </c>
      <c r="AS1458" s="67"/>
      <c r="AT1458" s="67"/>
      <c r="AU1458" s="67"/>
      <c r="AV1458" s="2" t="s">
        <v>28</v>
      </c>
      <c r="AW1458" s="21" t="s">
        <v>512</v>
      </c>
      <c r="AX1458" s="7">
        <v>612020103</v>
      </c>
      <c r="AY1458" s="2" t="s">
        <v>1117</v>
      </c>
    </row>
    <row r="1459" spans="44:51">
      <c r="AR1459" s="67">
        <f t="shared" si="61"/>
        <v>612020104</v>
      </c>
      <c r="AS1459" s="67"/>
      <c r="AT1459" s="67"/>
      <c r="AU1459" s="67"/>
      <c r="AV1459" s="2" t="s">
        <v>28</v>
      </c>
      <c r="AW1459" s="21" t="s">
        <v>513</v>
      </c>
      <c r="AX1459" s="7">
        <v>612020104</v>
      </c>
      <c r="AY1459" s="2" t="s">
        <v>1117</v>
      </c>
    </row>
    <row r="1460" spans="44:51">
      <c r="AR1460" s="67">
        <f t="shared" si="61"/>
        <v>612020105</v>
      </c>
      <c r="AS1460" s="67"/>
      <c r="AT1460" s="67"/>
      <c r="AU1460" s="67"/>
      <c r="AV1460" s="2" t="s">
        <v>28</v>
      </c>
      <c r="AW1460" s="21" t="s">
        <v>514</v>
      </c>
      <c r="AX1460" s="7">
        <v>612020105</v>
      </c>
      <c r="AY1460" s="2" t="s">
        <v>1117</v>
      </c>
    </row>
    <row r="1461" spans="44:51">
      <c r="AR1461" s="67">
        <f t="shared" si="61"/>
        <v>612020106</v>
      </c>
      <c r="AS1461" s="67"/>
      <c r="AT1461" s="67"/>
      <c r="AU1461" s="67"/>
      <c r="AV1461" s="2" t="s">
        <v>28</v>
      </c>
      <c r="AW1461" s="21" t="s">
        <v>1862</v>
      </c>
      <c r="AX1461" s="7">
        <v>612020106</v>
      </c>
      <c r="AY1461" s="2" t="s">
        <v>1117</v>
      </c>
    </row>
    <row r="1462" spans="44:51">
      <c r="AR1462" s="67">
        <f t="shared" si="61"/>
        <v>612020107</v>
      </c>
      <c r="AS1462" s="67"/>
      <c r="AT1462" s="67"/>
      <c r="AU1462" s="67"/>
      <c r="AV1462" s="2" t="s">
        <v>28</v>
      </c>
      <c r="AW1462" s="21" t="s">
        <v>1863</v>
      </c>
      <c r="AX1462" s="7">
        <v>612020107</v>
      </c>
      <c r="AY1462" s="2" t="s">
        <v>1117</v>
      </c>
    </row>
    <row r="1463" spans="44:51">
      <c r="AR1463" s="67">
        <f t="shared" si="61"/>
        <v>612030101</v>
      </c>
      <c r="AS1463" s="67"/>
      <c r="AT1463" s="67"/>
      <c r="AU1463" s="67"/>
      <c r="AV1463" s="2" t="s">
        <v>28</v>
      </c>
      <c r="AW1463" s="21" t="s">
        <v>515</v>
      </c>
      <c r="AX1463" s="7">
        <v>612030101</v>
      </c>
      <c r="AY1463" s="2" t="s">
        <v>1117</v>
      </c>
    </row>
    <row r="1464" spans="44:51">
      <c r="AR1464" s="67">
        <f t="shared" si="61"/>
        <v>612030102</v>
      </c>
      <c r="AS1464" s="67"/>
      <c r="AT1464" s="67"/>
      <c r="AU1464" s="67"/>
      <c r="AV1464" s="2" t="s">
        <v>28</v>
      </c>
      <c r="AW1464" s="21" t="s">
        <v>516</v>
      </c>
      <c r="AX1464" s="7">
        <v>612030102</v>
      </c>
      <c r="AY1464" s="2" t="s">
        <v>1117</v>
      </c>
    </row>
    <row r="1465" spans="44:51">
      <c r="AR1465" s="67">
        <f t="shared" si="61"/>
        <v>612030103</v>
      </c>
      <c r="AS1465" s="67"/>
      <c r="AT1465" s="67"/>
      <c r="AU1465" s="67"/>
      <c r="AV1465" s="2" t="s">
        <v>28</v>
      </c>
      <c r="AW1465" s="21" t="s">
        <v>1864</v>
      </c>
      <c r="AX1465" s="7">
        <v>612030103</v>
      </c>
      <c r="AY1465" s="2" t="s">
        <v>1117</v>
      </c>
    </row>
    <row r="1466" spans="44:51">
      <c r="AR1466" s="67">
        <f t="shared" si="61"/>
        <v>612030104</v>
      </c>
      <c r="AS1466" s="67"/>
      <c r="AT1466" s="67"/>
      <c r="AU1466" s="67"/>
      <c r="AV1466" s="2" t="s">
        <v>28</v>
      </c>
      <c r="AW1466" s="21" t="s">
        <v>518</v>
      </c>
      <c r="AX1466" s="7">
        <v>612030104</v>
      </c>
      <c r="AY1466" s="2" t="s">
        <v>1117</v>
      </c>
    </row>
    <row r="1467" spans="44:51">
      <c r="AR1467" s="67">
        <f t="shared" si="61"/>
        <v>612030105</v>
      </c>
      <c r="AS1467" s="67"/>
      <c r="AT1467" s="67"/>
      <c r="AU1467" s="67"/>
      <c r="AV1467" s="2" t="s">
        <v>28</v>
      </c>
      <c r="AW1467" s="21" t="s">
        <v>519</v>
      </c>
      <c r="AX1467" s="7">
        <v>612030105</v>
      </c>
      <c r="AY1467" s="2" t="s">
        <v>1117</v>
      </c>
    </row>
    <row r="1468" spans="44:51">
      <c r="AR1468" s="67">
        <f t="shared" si="61"/>
        <v>612030106</v>
      </c>
      <c r="AS1468" s="67"/>
      <c r="AT1468" s="67"/>
      <c r="AU1468" s="67"/>
      <c r="AV1468" s="2" t="s">
        <v>28</v>
      </c>
      <c r="AW1468" s="21" t="s">
        <v>520</v>
      </c>
      <c r="AX1468" s="7">
        <v>612030106</v>
      </c>
      <c r="AY1468" s="2" t="s">
        <v>1117</v>
      </c>
    </row>
    <row r="1469" spans="44:51">
      <c r="AR1469" s="67">
        <f t="shared" si="61"/>
        <v>612030107</v>
      </c>
      <c r="AS1469" s="67"/>
      <c r="AT1469" s="67"/>
      <c r="AU1469" s="67"/>
      <c r="AV1469" s="2" t="s">
        <v>28</v>
      </c>
      <c r="AW1469" s="21" t="s">
        <v>1865</v>
      </c>
      <c r="AX1469" s="7">
        <v>612030107</v>
      </c>
      <c r="AY1469" s="2" t="s">
        <v>1117</v>
      </c>
    </row>
    <row r="1470" spans="44:51">
      <c r="AR1470" s="67">
        <f t="shared" si="61"/>
        <v>612030108</v>
      </c>
      <c r="AS1470" s="67"/>
      <c r="AT1470" s="67"/>
      <c r="AU1470" s="67"/>
      <c r="AV1470" s="2" t="s">
        <v>28</v>
      </c>
      <c r="AW1470" s="21" t="s">
        <v>522</v>
      </c>
      <c r="AX1470" s="7">
        <v>612030108</v>
      </c>
      <c r="AY1470" s="2" t="s">
        <v>1117</v>
      </c>
    </row>
    <row r="1471" spans="44:51">
      <c r="AR1471" s="67">
        <f t="shared" si="61"/>
        <v>612030109</v>
      </c>
      <c r="AS1471" s="67"/>
      <c r="AT1471" s="67"/>
      <c r="AU1471" s="67"/>
      <c r="AV1471" s="2" t="s">
        <v>28</v>
      </c>
      <c r="AW1471" s="21" t="s">
        <v>1866</v>
      </c>
      <c r="AX1471" s="7">
        <v>612030109</v>
      </c>
      <c r="AY1471" s="2" t="s">
        <v>1117</v>
      </c>
    </row>
    <row r="1472" spans="44:51">
      <c r="AR1472" s="67">
        <f t="shared" si="61"/>
        <v>612040101</v>
      </c>
      <c r="AS1472" s="67"/>
      <c r="AT1472" s="67"/>
      <c r="AU1472" s="67"/>
      <c r="AV1472" s="2" t="s">
        <v>28</v>
      </c>
      <c r="AW1472" s="21" t="s">
        <v>523</v>
      </c>
      <c r="AX1472" s="7">
        <v>612040101</v>
      </c>
      <c r="AY1472" s="2" t="s">
        <v>1117</v>
      </c>
    </row>
    <row r="1473" spans="44:51">
      <c r="AR1473" s="67">
        <f t="shared" si="61"/>
        <v>612040102</v>
      </c>
      <c r="AS1473" s="67"/>
      <c r="AT1473" s="67"/>
      <c r="AU1473" s="67"/>
      <c r="AV1473" s="2" t="s">
        <v>28</v>
      </c>
      <c r="AW1473" s="21" t="s">
        <v>524</v>
      </c>
      <c r="AX1473" s="7">
        <v>612040102</v>
      </c>
      <c r="AY1473" s="2" t="s">
        <v>1117</v>
      </c>
    </row>
    <row r="1474" spans="44:51">
      <c r="AR1474" s="67">
        <f t="shared" si="61"/>
        <v>612040103</v>
      </c>
      <c r="AS1474" s="67"/>
      <c r="AT1474" s="67"/>
      <c r="AU1474" s="67"/>
      <c r="AV1474" s="2" t="s">
        <v>28</v>
      </c>
      <c r="AW1474" s="21" t="s">
        <v>1867</v>
      </c>
      <c r="AX1474" s="7">
        <v>612040103</v>
      </c>
      <c r="AY1474" s="2" t="s">
        <v>1117</v>
      </c>
    </row>
    <row r="1475" spans="44:51">
      <c r="AR1475" s="67">
        <f t="shared" si="61"/>
        <v>612040104</v>
      </c>
      <c r="AS1475" s="67"/>
      <c r="AT1475" s="67"/>
      <c r="AU1475" s="67"/>
      <c r="AV1475" s="2" t="s">
        <v>28</v>
      </c>
      <c r="AW1475" s="21" t="s">
        <v>1868</v>
      </c>
      <c r="AX1475" s="7">
        <v>612040104</v>
      </c>
      <c r="AY1475" s="2" t="s">
        <v>1117</v>
      </c>
    </row>
    <row r="1476" spans="44:51">
      <c r="AR1476" s="67">
        <f t="shared" si="61"/>
        <v>612050101</v>
      </c>
      <c r="AS1476" s="67"/>
      <c r="AT1476" s="67"/>
      <c r="AU1476" s="67"/>
      <c r="AV1476" s="2" t="s">
        <v>28</v>
      </c>
      <c r="AW1476" s="21" t="s">
        <v>915</v>
      </c>
      <c r="AX1476" s="7">
        <v>612050101</v>
      </c>
      <c r="AY1476" s="2" t="s">
        <v>1117</v>
      </c>
    </row>
    <row r="1477" spans="44:51">
      <c r="AR1477" s="67">
        <f t="shared" si="61"/>
        <v>612050102</v>
      </c>
      <c r="AS1477" s="67"/>
      <c r="AT1477" s="67"/>
      <c r="AU1477" s="67"/>
      <c r="AV1477" s="2" t="s">
        <v>28</v>
      </c>
      <c r="AW1477" s="21" t="s">
        <v>916</v>
      </c>
      <c r="AX1477" s="7">
        <v>612050102</v>
      </c>
      <c r="AY1477" s="2" t="s">
        <v>1117</v>
      </c>
    </row>
    <row r="1478" spans="44:51">
      <c r="AR1478" s="67">
        <f t="shared" si="61"/>
        <v>612050103</v>
      </c>
      <c r="AS1478" s="67"/>
      <c r="AT1478" s="67"/>
      <c r="AU1478" s="67"/>
      <c r="AV1478" s="2" t="s">
        <v>28</v>
      </c>
      <c r="AW1478" s="21" t="s">
        <v>1869</v>
      </c>
      <c r="AX1478" s="7">
        <v>612050103</v>
      </c>
      <c r="AY1478" s="2" t="s">
        <v>1117</v>
      </c>
    </row>
    <row r="1479" spans="44:51">
      <c r="AR1479" s="67">
        <f t="shared" ref="AR1479:AR1542" si="62">$AX1479</f>
        <v>612050104</v>
      </c>
      <c r="AS1479" s="67"/>
      <c r="AT1479" s="67"/>
      <c r="AU1479" s="67"/>
      <c r="AV1479" s="2" t="s">
        <v>28</v>
      </c>
      <c r="AW1479" s="21" t="s">
        <v>1870</v>
      </c>
      <c r="AX1479" s="7">
        <v>612050104</v>
      </c>
      <c r="AY1479" s="2" t="s">
        <v>1117</v>
      </c>
    </row>
    <row r="1480" spans="44:51">
      <c r="AR1480" s="67">
        <f t="shared" si="62"/>
        <v>612060101</v>
      </c>
      <c r="AS1480" s="67"/>
      <c r="AT1480" s="67"/>
      <c r="AU1480" s="67"/>
      <c r="AV1480" s="2" t="s">
        <v>28</v>
      </c>
      <c r="AW1480" s="21" t="s">
        <v>917</v>
      </c>
      <c r="AX1480" s="7">
        <v>612060101</v>
      </c>
      <c r="AY1480" s="2" t="s">
        <v>1117</v>
      </c>
    </row>
    <row r="1481" spans="44:51">
      <c r="AR1481" s="67">
        <f t="shared" si="62"/>
        <v>612060102</v>
      </c>
      <c r="AS1481" s="67"/>
      <c r="AT1481" s="67"/>
      <c r="AU1481" s="67"/>
      <c r="AV1481" s="2" t="s">
        <v>28</v>
      </c>
      <c r="AW1481" s="21" t="s">
        <v>526</v>
      </c>
      <c r="AX1481" s="7">
        <v>612060102</v>
      </c>
      <c r="AY1481" s="2" t="s">
        <v>1117</v>
      </c>
    </row>
    <row r="1482" spans="44:51">
      <c r="AR1482" s="67">
        <f t="shared" si="62"/>
        <v>612060103</v>
      </c>
      <c r="AS1482" s="67"/>
      <c r="AT1482" s="67"/>
      <c r="AU1482" s="67"/>
      <c r="AV1482" s="2" t="s">
        <v>28</v>
      </c>
      <c r="AW1482" s="21" t="s">
        <v>1871</v>
      </c>
      <c r="AX1482" s="7">
        <v>612060103</v>
      </c>
      <c r="AY1482" s="2" t="s">
        <v>1117</v>
      </c>
    </row>
    <row r="1483" spans="44:51">
      <c r="AR1483" s="67">
        <f t="shared" si="62"/>
        <v>612060104</v>
      </c>
      <c r="AS1483" s="67"/>
      <c r="AT1483" s="67"/>
      <c r="AU1483" s="67"/>
      <c r="AV1483" s="2" t="s">
        <v>28</v>
      </c>
      <c r="AW1483" s="21" t="s">
        <v>1872</v>
      </c>
      <c r="AX1483" s="7">
        <v>612060104</v>
      </c>
      <c r="AY1483" s="2" t="s">
        <v>1117</v>
      </c>
    </row>
    <row r="1484" spans="44:51">
      <c r="AR1484" s="67">
        <f t="shared" si="62"/>
        <v>612070101</v>
      </c>
      <c r="AS1484" s="67"/>
      <c r="AT1484" s="67"/>
      <c r="AU1484" s="67"/>
      <c r="AV1484" s="2" t="s">
        <v>28</v>
      </c>
      <c r="AW1484" s="21" t="s">
        <v>527</v>
      </c>
      <c r="AX1484" s="7">
        <v>612070101</v>
      </c>
      <c r="AY1484" s="2" t="s">
        <v>1117</v>
      </c>
    </row>
    <row r="1485" spans="44:51">
      <c r="AR1485" s="67">
        <f t="shared" si="62"/>
        <v>612070102</v>
      </c>
      <c r="AS1485" s="67"/>
      <c r="AT1485" s="67"/>
      <c r="AU1485" s="67"/>
      <c r="AV1485" s="2" t="s">
        <v>28</v>
      </c>
      <c r="AW1485" s="21" t="s">
        <v>528</v>
      </c>
      <c r="AX1485" s="7">
        <v>612070102</v>
      </c>
      <c r="AY1485" s="2" t="s">
        <v>1117</v>
      </c>
    </row>
    <row r="1486" spans="44:51">
      <c r="AR1486" s="67">
        <f t="shared" si="62"/>
        <v>612070103</v>
      </c>
      <c r="AS1486" s="67"/>
      <c r="AT1486" s="67"/>
      <c r="AU1486" s="67"/>
      <c r="AV1486" s="2" t="s">
        <v>28</v>
      </c>
      <c r="AW1486" s="21" t="s">
        <v>1873</v>
      </c>
      <c r="AX1486" s="7">
        <v>612070103</v>
      </c>
      <c r="AY1486" s="2" t="s">
        <v>1117</v>
      </c>
    </row>
    <row r="1487" spans="44:51">
      <c r="AR1487" s="67">
        <f t="shared" si="62"/>
        <v>612070104</v>
      </c>
      <c r="AS1487" s="67"/>
      <c r="AT1487" s="67"/>
      <c r="AU1487" s="67"/>
      <c r="AV1487" s="2" t="s">
        <v>28</v>
      </c>
      <c r="AW1487" s="21" t="s">
        <v>1875</v>
      </c>
      <c r="AX1487" s="7">
        <v>612070104</v>
      </c>
      <c r="AY1487" s="2" t="s">
        <v>1117</v>
      </c>
    </row>
    <row r="1488" spans="44:51">
      <c r="AR1488" s="67">
        <f t="shared" si="62"/>
        <v>612070105</v>
      </c>
      <c r="AS1488" s="67"/>
      <c r="AT1488" s="67"/>
      <c r="AU1488" s="67"/>
      <c r="AV1488" s="2" t="s">
        <v>28</v>
      </c>
      <c r="AW1488" s="21" t="s">
        <v>529</v>
      </c>
      <c r="AX1488" s="7">
        <v>612070105</v>
      </c>
      <c r="AY1488" s="2" t="s">
        <v>1117</v>
      </c>
    </row>
    <row r="1489" spans="44:51">
      <c r="AR1489" s="67">
        <f t="shared" si="62"/>
        <v>612070106</v>
      </c>
      <c r="AS1489" s="67"/>
      <c r="AT1489" s="67"/>
      <c r="AU1489" s="67"/>
      <c r="AV1489" s="2" t="s">
        <v>28</v>
      </c>
      <c r="AW1489" s="21" t="s">
        <v>1876</v>
      </c>
      <c r="AX1489" s="7">
        <v>612070106</v>
      </c>
      <c r="AY1489" s="2" t="s">
        <v>1117</v>
      </c>
    </row>
    <row r="1490" spans="44:51">
      <c r="AR1490" s="67">
        <f t="shared" si="62"/>
        <v>612070107</v>
      </c>
      <c r="AS1490" s="67"/>
      <c r="AT1490" s="67"/>
      <c r="AU1490" s="67"/>
      <c r="AV1490" s="2" t="s">
        <v>28</v>
      </c>
      <c r="AW1490" s="21" t="s">
        <v>1874</v>
      </c>
      <c r="AX1490" s="7">
        <v>612070107</v>
      </c>
      <c r="AY1490" s="2" t="s">
        <v>1117</v>
      </c>
    </row>
    <row r="1491" spans="44:51">
      <c r="AR1491" s="67">
        <f t="shared" si="62"/>
        <v>211030209</v>
      </c>
      <c r="AS1491" s="67"/>
      <c r="AT1491" s="67"/>
      <c r="AU1491" s="67"/>
      <c r="AV1491" s="2" t="s">
        <v>270</v>
      </c>
      <c r="AW1491" s="41" t="s">
        <v>1918</v>
      </c>
      <c r="AX1491" s="101">
        <v>211030209</v>
      </c>
      <c r="AY1491" s="2" t="s">
        <v>1124</v>
      </c>
    </row>
    <row r="1492" spans="44:51">
      <c r="AR1492" s="67">
        <f t="shared" si="62"/>
        <v>211060102</v>
      </c>
      <c r="AS1492" s="67"/>
      <c r="AT1492" s="67"/>
      <c r="AU1492" s="67"/>
      <c r="AV1492" s="2" t="s">
        <v>270</v>
      </c>
      <c r="AW1492" s="41" t="s">
        <v>1919</v>
      </c>
      <c r="AX1492" s="101">
        <v>211060102</v>
      </c>
      <c r="AY1492" s="2" t="s">
        <v>1124</v>
      </c>
    </row>
    <row r="1493" spans="44:51">
      <c r="AR1493" s="67">
        <f t="shared" si="62"/>
        <v>211060103</v>
      </c>
      <c r="AS1493" s="67"/>
      <c r="AT1493" s="67"/>
      <c r="AU1493" s="67"/>
      <c r="AV1493" s="2" t="s">
        <v>270</v>
      </c>
      <c r="AW1493" s="41" t="s">
        <v>1920</v>
      </c>
      <c r="AX1493" s="101">
        <v>211060103</v>
      </c>
      <c r="AY1493" s="2" t="s">
        <v>1124</v>
      </c>
    </row>
    <row r="1494" spans="44:51">
      <c r="AR1494" s="67">
        <f t="shared" si="62"/>
        <v>212010700</v>
      </c>
      <c r="AS1494" s="67"/>
      <c r="AT1494" s="67"/>
      <c r="AU1494" s="67"/>
      <c r="AV1494" s="2" t="s">
        <v>270</v>
      </c>
      <c r="AW1494" s="41" t="s">
        <v>1921</v>
      </c>
      <c r="AX1494" s="101">
        <v>212010700</v>
      </c>
      <c r="AY1494" s="2" t="s">
        <v>1117</v>
      </c>
    </row>
    <row r="1495" spans="44:51">
      <c r="AR1495" s="67">
        <f t="shared" si="62"/>
        <v>409040202</v>
      </c>
      <c r="AS1495" s="67"/>
      <c r="AT1495" s="67"/>
      <c r="AU1495" s="67"/>
      <c r="AV1495" s="2" t="s">
        <v>177</v>
      </c>
      <c r="AW1495" s="41" t="s">
        <v>1922</v>
      </c>
      <c r="AX1495" s="101">
        <v>409040202</v>
      </c>
      <c r="AY1495" s="2" t="s">
        <v>1119</v>
      </c>
    </row>
    <row r="1496" spans="44:51">
      <c r="AR1496" s="67">
        <f t="shared" si="62"/>
        <v>409040203</v>
      </c>
      <c r="AS1496" s="67"/>
      <c r="AT1496" s="67"/>
      <c r="AU1496" s="67"/>
      <c r="AV1496" s="2" t="s">
        <v>177</v>
      </c>
      <c r="AW1496" s="41" t="s">
        <v>1923</v>
      </c>
      <c r="AX1496" s="101">
        <v>409040203</v>
      </c>
      <c r="AY1496" s="2" t="s">
        <v>1119</v>
      </c>
    </row>
    <row r="1497" spans="44:51">
      <c r="AR1497" s="67">
        <f t="shared" si="62"/>
        <v>409040204</v>
      </c>
      <c r="AS1497" s="67"/>
      <c r="AT1497" s="67"/>
      <c r="AU1497" s="67"/>
      <c r="AV1497" s="2" t="s">
        <v>177</v>
      </c>
      <c r="AW1497" s="41" t="s">
        <v>1924</v>
      </c>
      <c r="AX1497" s="101">
        <v>409040204</v>
      </c>
      <c r="AY1497" s="2" t="s">
        <v>1119</v>
      </c>
    </row>
    <row r="1498" spans="44:51">
      <c r="AR1498" s="67">
        <f t="shared" si="62"/>
        <v>409040109</v>
      </c>
      <c r="AS1498" s="67"/>
      <c r="AT1498" s="67"/>
      <c r="AU1498" s="67"/>
      <c r="AV1498" s="2" t="s">
        <v>177</v>
      </c>
      <c r="AW1498" s="41" t="s">
        <v>1925</v>
      </c>
      <c r="AX1498" s="101">
        <v>409040109</v>
      </c>
      <c r="AY1498" s="2" t="s">
        <v>1119</v>
      </c>
    </row>
    <row r="1499" spans="44:51">
      <c r="AR1499" s="67">
        <f t="shared" si="62"/>
        <v>405010501</v>
      </c>
      <c r="AS1499" s="67"/>
      <c r="AT1499" s="67"/>
      <c r="AU1499" s="67"/>
      <c r="AV1499" s="2" t="s">
        <v>177</v>
      </c>
      <c r="AW1499" s="41" t="s">
        <v>1926</v>
      </c>
      <c r="AX1499" s="101">
        <v>405010501</v>
      </c>
      <c r="AY1499" s="2" t="s">
        <v>1119</v>
      </c>
    </row>
    <row r="1500" spans="44:51">
      <c r="AR1500" s="67">
        <f t="shared" si="62"/>
        <v>409041002</v>
      </c>
      <c r="AS1500" s="67"/>
      <c r="AT1500" s="67"/>
      <c r="AU1500" s="67"/>
      <c r="AV1500" s="2" t="s">
        <v>177</v>
      </c>
      <c r="AW1500" s="41" t="s">
        <v>1927</v>
      </c>
      <c r="AX1500" s="101">
        <v>409041002</v>
      </c>
      <c r="AY1500" s="2" t="s">
        <v>1119</v>
      </c>
    </row>
    <row r="1501" spans="44:51">
      <c r="AR1501" s="67">
        <f t="shared" si="62"/>
        <v>497000051</v>
      </c>
      <c r="AS1501" s="67"/>
      <c r="AT1501" s="67"/>
      <c r="AU1501" s="67"/>
      <c r="AV1501" s="2" t="s">
        <v>177</v>
      </c>
      <c r="AW1501" s="41" t="s">
        <v>1928</v>
      </c>
      <c r="AX1501" s="101">
        <v>497000051</v>
      </c>
      <c r="AY1501" s="2" t="s">
        <v>1119</v>
      </c>
    </row>
    <row r="1502" spans="44:51">
      <c r="AR1502" s="67">
        <f t="shared" si="62"/>
        <v>491300001</v>
      </c>
      <c r="AS1502" s="67"/>
      <c r="AT1502" s="67"/>
      <c r="AU1502" s="67"/>
      <c r="AV1502" s="2" t="s">
        <v>177</v>
      </c>
      <c r="AW1502" s="41" t="s">
        <v>1929</v>
      </c>
      <c r="AX1502" s="101">
        <v>491300001</v>
      </c>
      <c r="AY1502" s="2" t="s">
        <v>1119</v>
      </c>
    </row>
    <row r="1503" spans="44:51">
      <c r="AR1503" s="67">
        <f t="shared" si="62"/>
        <v>412030128</v>
      </c>
      <c r="AV1503" s="2" t="s">
        <v>2665</v>
      </c>
      <c r="AW1503" s="41" t="s">
        <v>1930</v>
      </c>
      <c r="AX1503" s="101">
        <v>412030128</v>
      </c>
    </row>
    <row r="1504" spans="44:51">
      <c r="AR1504" s="67">
        <f t="shared" si="62"/>
        <v>409040106</v>
      </c>
      <c r="AV1504" s="2" t="s">
        <v>2665</v>
      </c>
      <c r="AW1504" s="41" t="s">
        <v>1931</v>
      </c>
      <c r="AX1504" s="101">
        <v>409040106</v>
      </c>
    </row>
    <row r="1505" spans="44:50">
      <c r="AR1505" s="67">
        <f t="shared" si="62"/>
        <v>409040306</v>
      </c>
      <c r="AV1505" s="2" t="s">
        <v>2665</v>
      </c>
      <c r="AW1505" s="41" t="s">
        <v>1932</v>
      </c>
      <c r="AX1505" s="101">
        <v>409040306</v>
      </c>
    </row>
    <row r="1506" spans="44:50">
      <c r="AR1506" s="67">
        <f t="shared" si="62"/>
        <v>410020109</v>
      </c>
      <c r="AV1506" s="2" t="s">
        <v>2665</v>
      </c>
      <c r="AW1506" s="41" t="s">
        <v>1933</v>
      </c>
      <c r="AX1506" s="101">
        <v>410020109</v>
      </c>
    </row>
    <row r="1507" spans="44:50">
      <c r="AR1507" s="67">
        <f t="shared" si="62"/>
        <v>410020114</v>
      </c>
      <c r="AV1507" s="2" t="s">
        <v>2665</v>
      </c>
      <c r="AW1507" s="41" t="s">
        <v>1934</v>
      </c>
      <c r="AX1507" s="101">
        <v>410020114</v>
      </c>
    </row>
    <row r="1508" spans="44:50">
      <c r="AR1508" s="67">
        <f t="shared" si="62"/>
        <v>410020108</v>
      </c>
      <c r="AV1508" s="2" t="s">
        <v>2665</v>
      </c>
      <c r="AW1508" s="41" t="s">
        <v>1935</v>
      </c>
      <c r="AX1508" s="101">
        <v>410020108</v>
      </c>
    </row>
    <row r="1509" spans="44:50">
      <c r="AR1509" s="67">
        <f t="shared" si="62"/>
        <v>410020110</v>
      </c>
      <c r="AV1509" s="2" t="s">
        <v>2665</v>
      </c>
      <c r="AW1509" s="41" t="s">
        <v>1936</v>
      </c>
      <c r="AX1509" s="101">
        <v>410020110</v>
      </c>
    </row>
    <row r="1510" spans="44:50">
      <c r="AR1510" s="67">
        <f t="shared" si="62"/>
        <v>409040307</v>
      </c>
      <c r="AV1510" s="2" t="s">
        <v>2665</v>
      </c>
      <c r="AW1510" s="41" t="s">
        <v>1937</v>
      </c>
      <c r="AX1510" s="101">
        <v>409040307</v>
      </c>
    </row>
    <row r="1511" spans="44:50">
      <c r="AR1511" s="67">
        <f t="shared" si="62"/>
        <v>409010301</v>
      </c>
      <c r="AV1511" s="2" t="s">
        <v>2665</v>
      </c>
      <c r="AW1511" s="41" t="s">
        <v>1938</v>
      </c>
      <c r="AX1511" s="101">
        <v>409010301</v>
      </c>
    </row>
    <row r="1512" spans="44:50">
      <c r="AR1512" s="67">
        <f t="shared" si="62"/>
        <v>497000046</v>
      </c>
      <c r="AV1512" s="2" t="s">
        <v>2665</v>
      </c>
      <c r="AW1512" s="41" t="s">
        <v>1939</v>
      </c>
      <c r="AX1512" s="101">
        <v>497000046</v>
      </c>
    </row>
    <row r="1513" spans="44:50">
      <c r="AR1513" s="67">
        <f t="shared" si="62"/>
        <v>411090304</v>
      </c>
      <c r="AV1513" s="2" t="s">
        <v>2665</v>
      </c>
      <c r="AW1513" s="41" t="s">
        <v>1940</v>
      </c>
      <c r="AX1513" s="101">
        <v>411090304</v>
      </c>
    </row>
    <row r="1514" spans="44:50">
      <c r="AR1514" s="67">
        <f t="shared" si="62"/>
        <v>406130306</v>
      </c>
      <c r="AV1514" s="2" t="s">
        <v>2665</v>
      </c>
      <c r="AW1514" s="41" t="s">
        <v>1941</v>
      </c>
      <c r="AX1514" s="101">
        <v>406130306</v>
      </c>
    </row>
    <row r="1515" spans="44:50">
      <c r="AR1515" s="67">
        <f t="shared" si="62"/>
        <v>505010202</v>
      </c>
      <c r="AV1515" s="2" t="s">
        <v>2665</v>
      </c>
      <c r="AW1515" s="41" t="s">
        <v>1942</v>
      </c>
      <c r="AX1515" s="101">
        <v>505010202</v>
      </c>
    </row>
    <row r="1516" spans="44:50">
      <c r="AR1516" s="67">
        <f t="shared" si="62"/>
        <v>405020202</v>
      </c>
      <c r="AV1516" s="2" t="s">
        <v>2665</v>
      </c>
      <c r="AW1516" s="41" t="s">
        <v>1943</v>
      </c>
      <c r="AX1516" s="101">
        <v>405020202</v>
      </c>
    </row>
    <row r="1517" spans="44:50">
      <c r="AR1517" s="67">
        <f t="shared" si="62"/>
        <v>409040309</v>
      </c>
      <c r="AV1517" s="2" t="s">
        <v>2665</v>
      </c>
      <c r="AW1517" s="41" t="s">
        <v>1944</v>
      </c>
      <c r="AX1517" s="101">
        <v>409040309</v>
      </c>
    </row>
    <row r="1518" spans="44:50">
      <c r="AR1518" s="67">
        <f t="shared" si="62"/>
        <v>511060103</v>
      </c>
      <c r="AV1518" s="2" t="s">
        <v>2665</v>
      </c>
      <c r="AW1518" s="41" t="s">
        <v>1945</v>
      </c>
      <c r="AX1518" s="101">
        <v>511060103</v>
      </c>
    </row>
    <row r="1519" spans="44:50">
      <c r="AR1519" s="67">
        <f t="shared" si="62"/>
        <v>411120703</v>
      </c>
      <c r="AV1519" s="2" t="s">
        <v>2665</v>
      </c>
      <c r="AW1519" s="41" t="s">
        <v>1946</v>
      </c>
      <c r="AX1519" s="101">
        <v>411120703</v>
      </c>
    </row>
    <row r="1520" spans="44:50">
      <c r="AR1520" s="67">
        <f t="shared" si="62"/>
        <v>406010107</v>
      </c>
      <c r="AV1520" s="2" t="s">
        <v>2665</v>
      </c>
      <c r="AW1520" s="41" t="s">
        <v>1947</v>
      </c>
      <c r="AX1520" s="101">
        <v>406010107</v>
      </c>
    </row>
    <row r="1521" spans="44:50">
      <c r="AR1521" s="67">
        <f t="shared" si="62"/>
        <v>406010108</v>
      </c>
      <c r="AV1521" s="2" t="s">
        <v>2665</v>
      </c>
      <c r="AW1521" s="41" t="s">
        <v>1948</v>
      </c>
      <c r="AX1521" s="101">
        <v>406010108</v>
      </c>
    </row>
    <row r="1522" spans="44:50">
      <c r="AR1522" s="67">
        <f t="shared" si="62"/>
        <v>409020105</v>
      </c>
      <c r="AV1522" s="2" t="s">
        <v>2665</v>
      </c>
      <c r="AW1522" s="41" t="s">
        <v>1949</v>
      </c>
      <c r="AX1522" s="101">
        <v>409020105</v>
      </c>
    </row>
    <row r="1523" spans="44:50">
      <c r="AR1523" s="67">
        <f t="shared" si="62"/>
        <v>411090305</v>
      </c>
      <c r="AV1523" s="2" t="s">
        <v>2665</v>
      </c>
      <c r="AW1523" s="41" t="s">
        <v>1950</v>
      </c>
      <c r="AX1523" s="101">
        <v>411090305</v>
      </c>
    </row>
    <row r="1524" spans="44:50">
      <c r="AR1524" s="67">
        <f t="shared" si="62"/>
        <v>407080106</v>
      </c>
      <c r="AV1524" s="2" t="s">
        <v>2665</v>
      </c>
      <c r="AW1524" s="41" t="s">
        <v>1951</v>
      </c>
      <c r="AX1524" s="101">
        <v>407080106</v>
      </c>
    </row>
    <row r="1525" spans="44:50">
      <c r="AR1525" s="67">
        <f t="shared" si="62"/>
        <v>409040110</v>
      </c>
      <c r="AV1525" s="2" t="s">
        <v>2665</v>
      </c>
      <c r="AW1525" s="41" t="s">
        <v>1952</v>
      </c>
      <c r="AX1525" s="101">
        <v>409040110</v>
      </c>
    </row>
    <row r="1526" spans="44:50">
      <c r="AR1526" s="67">
        <f t="shared" si="62"/>
        <v>406130102</v>
      </c>
      <c r="AV1526" s="2" t="s">
        <v>2665</v>
      </c>
      <c r="AW1526" s="41" t="s">
        <v>1953</v>
      </c>
      <c r="AX1526" s="101">
        <v>406130102</v>
      </c>
    </row>
    <row r="1527" spans="44:50">
      <c r="AR1527" s="67">
        <f t="shared" si="62"/>
        <v>405020203</v>
      </c>
      <c r="AV1527" s="2" t="s">
        <v>2665</v>
      </c>
      <c r="AW1527" s="41" t="s">
        <v>1954</v>
      </c>
      <c r="AX1527" s="101">
        <v>405020203</v>
      </c>
    </row>
    <row r="1528" spans="44:50">
      <c r="AR1528" s="67">
        <f t="shared" si="62"/>
        <v>507090401</v>
      </c>
      <c r="AV1528" s="2" t="s">
        <v>2665</v>
      </c>
      <c r="AW1528" s="41" t="s">
        <v>1955</v>
      </c>
      <c r="AX1528" s="101">
        <v>507090401</v>
      </c>
    </row>
    <row r="1529" spans="44:50">
      <c r="AR1529" s="67">
        <f t="shared" si="62"/>
        <v>409040204</v>
      </c>
      <c r="AV1529" s="2" t="s">
        <v>2665</v>
      </c>
      <c r="AW1529" s="41" t="s">
        <v>1956</v>
      </c>
      <c r="AX1529" s="101">
        <v>409040204</v>
      </c>
    </row>
    <row r="1530" spans="44:50">
      <c r="AR1530" s="67">
        <f t="shared" si="62"/>
        <v>411120201</v>
      </c>
      <c r="AV1530" s="2" t="s">
        <v>2665</v>
      </c>
      <c r="AW1530" s="41" t="s">
        <v>1957</v>
      </c>
      <c r="AX1530" s="101">
        <v>411120201</v>
      </c>
    </row>
    <row r="1531" spans="44:50">
      <c r="AR1531" s="67">
        <f t="shared" si="62"/>
        <v>408040102</v>
      </c>
      <c r="AV1531" s="2" t="s">
        <v>2665</v>
      </c>
      <c r="AW1531" s="41" t="s">
        <v>1958</v>
      </c>
      <c r="AX1531" s="101">
        <v>408040102</v>
      </c>
    </row>
    <row r="1532" spans="44:50">
      <c r="AR1532" s="67">
        <f t="shared" si="62"/>
        <v>409040905</v>
      </c>
      <c r="AV1532" s="2" t="s">
        <v>2665</v>
      </c>
      <c r="AW1532" s="41" t="s">
        <v>1959</v>
      </c>
      <c r="AX1532" s="101">
        <v>409040905</v>
      </c>
    </row>
    <row r="1533" spans="44:50">
      <c r="AR1533" s="67">
        <f t="shared" si="62"/>
        <v>406130301</v>
      </c>
      <c r="AV1533" s="2" t="s">
        <v>2665</v>
      </c>
      <c r="AW1533" s="41" t="s">
        <v>1960</v>
      </c>
      <c r="AX1533" s="101">
        <v>406130301</v>
      </c>
    </row>
    <row r="1534" spans="44:50">
      <c r="AR1534" s="67">
        <f t="shared" si="62"/>
        <v>406130303</v>
      </c>
      <c r="AV1534" s="2" t="s">
        <v>2665</v>
      </c>
      <c r="AW1534" s="41" t="s">
        <v>1961</v>
      </c>
      <c r="AX1534" s="101">
        <v>406130303</v>
      </c>
    </row>
    <row r="1535" spans="44:50">
      <c r="AR1535" s="67">
        <f t="shared" si="62"/>
        <v>412030201</v>
      </c>
      <c r="AV1535" s="2" t="s">
        <v>2665</v>
      </c>
      <c r="AW1535" s="41" t="s">
        <v>1962</v>
      </c>
      <c r="AX1535" s="101">
        <v>412030201</v>
      </c>
    </row>
    <row r="1536" spans="44:50">
      <c r="AR1536" s="67">
        <f t="shared" si="62"/>
        <v>412010106</v>
      </c>
      <c r="AV1536" s="2" t="s">
        <v>2665</v>
      </c>
      <c r="AW1536" s="41" t="s">
        <v>1963</v>
      </c>
      <c r="AX1536" s="101">
        <v>412010106</v>
      </c>
    </row>
    <row r="1537" spans="44:50">
      <c r="AR1537" s="67">
        <f t="shared" si="62"/>
        <v>409040112</v>
      </c>
      <c r="AV1537" s="2" t="s">
        <v>2665</v>
      </c>
      <c r="AW1537" s="41" t="s">
        <v>1964</v>
      </c>
      <c r="AX1537" s="101">
        <v>409040112</v>
      </c>
    </row>
    <row r="1538" spans="44:50">
      <c r="AR1538" s="67">
        <f t="shared" si="62"/>
        <v>406020103</v>
      </c>
      <c r="AV1538" s="2" t="s">
        <v>2665</v>
      </c>
      <c r="AW1538" s="41" t="s">
        <v>1925</v>
      </c>
      <c r="AX1538" s="101">
        <v>406020103</v>
      </c>
    </row>
    <row r="1539" spans="44:50">
      <c r="AR1539" s="67">
        <f t="shared" si="62"/>
        <v>409040109</v>
      </c>
      <c r="AV1539" s="2" t="s">
        <v>2665</v>
      </c>
      <c r="AW1539" s="41" t="s">
        <v>1965</v>
      </c>
      <c r="AX1539" s="101">
        <v>409040109</v>
      </c>
    </row>
    <row r="1540" spans="44:50">
      <c r="AR1540" s="67">
        <f t="shared" si="62"/>
        <v>412030208</v>
      </c>
      <c r="AV1540" s="2" t="s">
        <v>2665</v>
      </c>
      <c r="AW1540" s="41" t="s">
        <v>1966</v>
      </c>
      <c r="AX1540" s="101">
        <v>412030208</v>
      </c>
    </row>
    <row r="1541" spans="44:50">
      <c r="AR1541" s="67">
        <f t="shared" si="62"/>
        <v>406110105</v>
      </c>
      <c r="AV1541" s="2" t="s">
        <v>2665</v>
      </c>
      <c r="AW1541" s="41" t="s">
        <v>1967</v>
      </c>
      <c r="AX1541" s="101">
        <v>406110105</v>
      </c>
    </row>
    <row r="1542" spans="44:50">
      <c r="AR1542" s="67">
        <f t="shared" si="62"/>
        <v>407060301</v>
      </c>
      <c r="AV1542" s="2" t="s">
        <v>2665</v>
      </c>
      <c r="AW1542" s="41" t="s">
        <v>1968</v>
      </c>
      <c r="AX1542" s="101">
        <v>407060301</v>
      </c>
    </row>
    <row r="1543" spans="44:50">
      <c r="AR1543" s="67">
        <f t="shared" ref="AR1543:AR1606" si="63">$AX1543</f>
        <v>409060102</v>
      </c>
      <c r="AV1543" s="2" t="s">
        <v>2665</v>
      </c>
      <c r="AW1543" s="41" t="s">
        <v>1969</v>
      </c>
      <c r="AX1543" s="101">
        <v>409060102</v>
      </c>
    </row>
    <row r="1544" spans="44:50">
      <c r="AR1544" s="67">
        <f t="shared" si="63"/>
        <v>407060303</v>
      </c>
      <c r="AV1544" s="2" t="s">
        <v>2665</v>
      </c>
      <c r="AW1544" s="41" t="s">
        <v>1970</v>
      </c>
      <c r="AX1544" s="101">
        <v>407060303</v>
      </c>
    </row>
    <row r="1545" spans="44:50">
      <c r="AR1545" s="67">
        <f t="shared" si="63"/>
        <v>407060305</v>
      </c>
      <c r="AV1545" s="2" t="s">
        <v>2665</v>
      </c>
      <c r="AW1545" s="41" t="s">
        <v>1971</v>
      </c>
      <c r="AX1545" s="101">
        <v>407060305</v>
      </c>
    </row>
    <row r="1546" spans="44:50">
      <c r="AR1546" s="67">
        <f t="shared" si="63"/>
        <v>407060302</v>
      </c>
      <c r="AV1546" s="2" t="s">
        <v>2665</v>
      </c>
      <c r="AW1546" s="41" t="s">
        <v>1972</v>
      </c>
      <c r="AX1546" s="101">
        <v>407060302</v>
      </c>
    </row>
    <row r="1547" spans="44:50">
      <c r="AR1547" s="67">
        <f t="shared" si="63"/>
        <v>407060304</v>
      </c>
      <c r="AV1547" s="2" t="s">
        <v>2665</v>
      </c>
      <c r="AW1547" s="41" t="s">
        <v>1973</v>
      </c>
      <c r="AX1547" s="101">
        <v>407060304</v>
      </c>
    </row>
    <row r="1548" spans="44:50">
      <c r="AR1548" s="67">
        <f t="shared" si="63"/>
        <v>407060306</v>
      </c>
      <c r="AV1548" s="2" t="s">
        <v>2665</v>
      </c>
      <c r="AW1548" s="41" t="s">
        <v>1974</v>
      </c>
      <c r="AX1548" s="101">
        <v>407060306</v>
      </c>
    </row>
    <row r="1549" spans="44:50">
      <c r="AR1549" s="67">
        <f t="shared" si="63"/>
        <v>411080203</v>
      </c>
      <c r="AV1549" s="2" t="s">
        <v>2665</v>
      </c>
      <c r="AW1549" s="41" t="s">
        <v>1975</v>
      </c>
      <c r="AX1549" s="101">
        <v>411080203</v>
      </c>
    </row>
    <row r="1550" spans="44:50">
      <c r="AR1550" s="67">
        <f t="shared" si="63"/>
        <v>508150502</v>
      </c>
      <c r="AV1550" s="2" t="s">
        <v>2665</v>
      </c>
      <c r="AW1550" s="41" t="s">
        <v>1976</v>
      </c>
      <c r="AX1550" s="101">
        <v>508150502</v>
      </c>
    </row>
    <row r="1551" spans="44:50">
      <c r="AR1551" s="67">
        <f t="shared" si="63"/>
        <v>408020201</v>
      </c>
      <c r="AV1551" s="2" t="s">
        <v>2665</v>
      </c>
      <c r="AW1551" s="41" t="s">
        <v>1977</v>
      </c>
      <c r="AX1551" s="101">
        <v>408020201</v>
      </c>
    </row>
    <row r="1552" spans="44:50">
      <c r="AR1552" s="67">
        <f t="shared" si="63"/>
        <v>411080204</v>
      </c>
      <c r="AV1552" s="2" t="s">
        <v>2665</v>
      </c>
      <c r="AW1552" s="41" t="s">
        <v>1978</v>
      </c>
      <c r="AX1552" s="101">
        <v>411080204</v>
      </c>
    </row>
    <row r="1553" spans="44:50">
      <c r="AR1553" s="67">
        <f t="shared" si="63"/>
        <v>406070103</v>
      </c>
      <c r="AV1553" s="2" t="s">
        <v>2665</v>
      </c>
      <c r="AW1553" s="41" t="s">
        <v>1979</v>
      </c>
      <c r="AX1553" s="101">
        <v>406070103</v>
      </c>
    </row>
    <row r="1554" spans="44:50">
      <c r="AR1554" s="67">
        <f t="shared" si="63"/>
        <v>409040405</v>
      </c>
      <c r="AV1554" s="2" t="s">
        <v>2665</v>
      </c>
      <c r="AW1554" s="41" t="s">
        <v>1980</v>
      </c>
      <c r="AX1554" s="101">
        <v>409040405</v>
      </c>
    </row>
    <row r="1555" spans="44:50">
      <c r="AR1555" s="67">
        <f t="shared" si="63"/>
        <v>405010705</v>
      </c>
      <c r="AV1555" s="2" t="s">
        <v>2665</v>
      </c>
      <c r="AW1555" s="41" t="s">
        <v>1981</v>
      </c>
      <c r="AX1555" s="101">
        <v>405010705</v>
      </c>
    </row>
    <row r="1556" spans="44:50">
      <c r="AR1556" s="67">
        <f t="shared" si="63"/>
        <v>410010404</v>
      </c>
      <c r="AV1556" s="2" t="s">
        <v>2665</v>
      </c>
      <c r="AW1556" s="41" t="s">
        <v>1982</v>
      </c>
      <c r="AX1556" s="101">
        <v>410010404</v>
      </c>
    </row>
    <row r="1557" spans="44:50">
      <c r="AR1557" s="67">
        <f t="shared" si="63"/>
        <v>412040206</v>
      </c>
      <c r="AV1557" s="2" t="s">
        <v>2665</v>
      </c>
      <c r="AW1557" s="41" t="s">
        <v>1983</v>
      </c>
      <c r="AX1557" s="101">
        <v>412040206</v>
      </c>
    </row>
    <row r="1558" spans="44:50">
      <c r="AR1558" s="67">
        <f t="shared" si="63"/>
        <v>406120202</v>
      </c>
      <c r="AV1558" s="2" t="s">
        <v>2665</v>
      </c>
      <c r="AW1558" s="41" t="s">
        <v>1984</v>
      </c>
      <c r="AX1558" s="101">
        <v>406120202</v>
      </c>
    </row>
    <row r="1559" spans="44:50">
      <c r="AR1559" s="67">
        <f t="shared" si="63"/>
        <v>409060103</v>
      </c>
      <c r="AV1559" s="2" t="s">
        <v>2665</v>
      </c>
      <c r="AW1559" s="41" t="s">
        <v>1985</v>
      </c>
      <c r="AX1559" s="101">
        <v>409060103</v>
      </c>
    </row>
    <row r="1560" spans="44:50">
      <c r="AR1560" s="67">
        <f t="shared" si="63"/>
        <v>497000035</v>
      </c>
      <c r="AV1560" s="2" t="s">
        <v>2665</v>
      </c>
      <c r="AW1560" s="41" t="s">
        <v>1986</v>
      </c>
      <c r="AX1560" s="101">
        <v>497000035</v>
      </c>
    </row>
    <row r="1561" spans="44:50">
      <c r="AR1561" s="67">
        <f t="shared" si="63"/>
        <v>412040209</v>
      </c>
      <c r="AV1561" s="2" t="s">
        <v>2665</v>
      </c>
      <c r="AW1561" s="41" t="s">
        <v>1987</v>
      </c>
      <c r="AX1561" s="101">
        <v>412040209</v>
      </c>
    </row>
    <row r="1562" spans="44:50">
      <c r="AR1562" s="67">
        <f t="shared" si="63"/>
        <v>412040103</v>
      </c>
      <c r="AV1562" s="2" t="s">
        <v>2665</v>
      </c>
      <c r="AW1562" s="41" t="s">
        <v>1988</v>
      </c>
      <c r="AX1562" s="101">
        <v>412040103</v>
      </c>
    </row>
    <row r="1563" spans="44:50">
      <c r="AR1563" s="67">
        <f t="shared" si="63"/>
        <v>412040104</v>
      </c>
      <c r="AV1563" s="2" t="s">
        <v>2665</v>
      </c>
      <c r="AW1563" s="41" t="s">
        <v>1989</v>
      </c>
      <c r="AX1563" s="101">
        <v>412040104</v>
      </c>
    </row>
    <row r="1564" spans="44:50">
      <c r="AR1564" s="67">
        <f t="shared" si="63"/>
        <v>412040102</v>
      </c>
      <c r="AV1564" s="2" t="s">
        <v>2665</v>
      </c>
      <c r="AW1564" s="41" t="s">
        <v>1990</v>
      </c>
      <c r="AX1564" s="101">
        <v>412040102</v>
      </c>
    </row>
    <row r="1565" spans="44:50">
      <c r="AR1565" s="67">
        <f t="shared" si="63"/>
        <v>412040304</v>
      </c>
      <c r="AV1565" s="2" t="s">
        <v>2665</v>
      </c>
      <c r="AW1565" s="41" t="s">
        <v>1991</v>
      </c>
      <c r="AX1565" s="101">
        <v>412040304</v>
      </c>
    </row>
    <row r="1566" spans="44:50">
      <c r="AR1566" s="67">
        <f t="shared" si="63"/>
        <v>508080301</v>
      </c>
      <c r="AV1566" s="2" t="s">
        <v>2665</v>
      </c>
      <c r="AW1566" s="41" t="s">
        <v>1992</v>
      </c>
      <c r="AX1566" s="101">
        <v>508080301</v>
      </c>
    </row>
    <row r="1567" spans="44:50">
      <c r="AR1567" s="67">
        <f t="shared" si="63"/>
        <v>508080102</v>
      </c>
      <c r="AV1567" s="2" t="s">
        <v>2665</v>
      </c>
      <c r="AW1567" s="41" t="s">
        <v>1993</v>
      </c>
      <c r="AX1567" s="101">
        <v>508080102</v>
      </c>
    </row>
    <row r="1568" spans="44:50">
      <c r="AR1568" s="67">
        <f t="shared" si="63"/>
        <v>409040406</v>
      </c>
      <c r="AV1568" s="2" t="s">
        <v>2665</v>
      </c>
      <c r="AW1568" s="41" t="s">
        <v>1994</v>
      </c>
      <c r="AX1568" s="101">
        <v>409040406</v>
      </c>
    </row>
    <row r="1569" spans="44:50">
      <c r="AR1569" s="67">
        <f t="shared" si="63"/>
        <v>411080303</v>
      </c>
      <c r="AV1569" s="2" t="s">
        <v>2665</v>
      </c>
      <c r="AW1569" s="41" t="s">
        <v>1995</v>
      </c>
      <c r="AX1569" s="101">
        <v>411080303</v>
      </c>
    </row>
    <row r="1570" spans="44:50">
      <c r="AR1570" s="67">
        <f t="shared" si="63"/>
        <v>411080205</v>
      </c>
      <c r="AV1570" s="2" t="s">
        <v>2665</v>
      </c>
      <c r="AW1570" s="41" t="s">
        <v>1996</v>
      </c>
      <c r="AX1570" s="101">
        <v>411080205</v>
      </c>
    </row>
    <row r="1571" spans="44:50">
      <c r="AR1571" s="67">
        <f t="shared" si="63"/>
        <v>409040904</v>
      </c>
      <c r="AV1571" s="2" t="s">
        <v>2665</v>
      </c>
      <c r="AW1571" s="41" t="s">
        <v>1997</v>
      </c>
      <c r="AX1571" s="101">
        <v>409040904</v>
      </c>
    </row>
    <row r="1572" spans="44:50">
      <c r="AR1572" s="67">
        <f t="shared" si="63"/>
        <v>405010701</v>
      </c>
      <c r="AV1572" s="2" t="s">
        <v>2665</v>
      </c>
      <c r="AW1572" s="41" t="s">
        <v>1998</v>
      </c>
      <c r="AX1572" s="101">
        <v>405010701</v>
      </c>
    </row>
    <row r="1573" spans="44:50">
      <c r="AR1573" s="67">
        <f t="shared" si="63"/>
        <v>412030112</v>
      </c>
      <c r="AV1573" s="2" t="s">
        <v>2665</v>
      </c>
      <c r="AW1573" s="41" t="s">
        <v>1999</v>
      </c>
      <c r="AX1573" s="101">
        <v>412030112</v>
      </c>
    </row>
    <row r="1574" spans="44:50">
      <c r="AR1574" s="67">
        <f t="shared" si="63"/>
        <v>408010109</v>
      </c>
      <c r="AV1574" s="2" t="s">
        <v>2665</v>
      </c>
      <c r="AW1574" s="41" t="s">
        <v>2000</v>
      </c>
      <c r="AX1574" s="101">
        <v>408010109</v>
      </c>
    </row>
    <row r="1575" spans="44:50">
      <c r="AR1575" s="67">
        <f t="shared" si="63"/>
        <v>411120701</v>
      </c>
      <c r="AV1575" s="2" t="s">
        <v>2665</v>
      </c>
      <c r="AW1575" s="41" t="s">
        <v>2001</v>
      </c>
      <c r="AX1575" s="101">
        <v>411120701</v>
      </c>
    </row>
    <row r="1576" spans="44:50">
      <c r="AR1576" s="67">
        <f t="shared" si="63"/>
        <v>406080102</v>
      </c>
      <c r="AV1576" s="2" t="s">
        <v>2665</v>
      </c>
      <c r="AW1576" s="41" t="s">
        <v>2002</v>
      </c>
      <c r="AX1576" s="101">
        <v>406080102</v>
      </c>
    </row>
    <row r="1577" spans="44:50">
      <c r="AR1577" s="67">
        <f t="shared" si="63"/>
        <v>406080103</v>
      </c>
      <c r="AV1577" s="2" t="s">
        <v>2665</v>
      </c>
      <c r="AW1577" s="41" t="s">
        <v>2003</v>
      </c>
      <c r="AX1577" s="101">
        <v>406080103</v>
      </c>
    </row>
    <row r="1578" spans="44:50">
      <c r="AR1578" s="67">
        <f t="shared" si="63"/>
        <v>411070101</v>
      </c>
      <c r="AV1578" s="2" t="s">
        <v>2665</v>
      </c>
      <c r="AW1578" s="41" t="s">
        <v>2004</v>
      </c>
      <c r="AX1578" s="101">
        <v>411070101</v>
      </c>
    </row>
    <row r="1579" spans="44:50">
      <c r="AR1579" s="67">
        <f t="shared" si="63"/>
        <v>411070102</v>
      </c>
      <c r="AV1579" s="2" t="s">
        <v>2665</v>
      </c>
      <c r="AW1579" s="41" t="s">
        <v>2005</v>
      </c>
      <c r="AX1579" s="101">
        <v>411070102</v>
      </c>
    </row>
    <row r="1580" spans="44:50">
      <c r="AR1580" s="67">
        <f t="shared" si="63"/>
        <v>411070103</v>
      </c>
      <c r="AV1580" s="2" t="s">
        <v>2665</v>
      </c>
      <c r="AW1580" s="41" t="s">
        <v>2006</v>
      </c>
      <c r="AX1580" s="101">
        <v>411070103</v>
      </c>
    </row>
    <row r="1581" spans="44:50">
      <c r="AR1581" s="67">
        <f t="shared" si="63"/>
        <v>407040201</v>
      </c>
      <c r="AV1581" s="2" t="s">
        <v>2665</v>
      </c>
      <c r="AW1581" s="41" t="s">
        <v>2007</v>
      </c>
      <c r="AX1581" s="101">
        <v>407040201</v>
      </c>
    </row>
    <row r="1582" spans="44:50">
      <c r="AR1582" s="67">
        <f t="shared" si="63"/>
        <v>408050202</v>
      </c>
      <c r="AV1582" s="2" t="s">
        <v>2665</v>
      </c>
      <c r="AW1582" s="41" t="s">
        <v>2008</v>
      </c>
      <c r="AX1582" s="101">
        <v>408050202</v>
      </c>
    </row>
    <row r="1583" spans="44:50">
      <c r="AR1583" s="67">
        <f t="shared" si="63"/>
        <v>408050201</v>
      </c>
      <c r="AV1583" s="2" t="s">
        <v>2665</v>
      </c>
      <c r="AW1583" s="41" t="s">
        <v>2009</v>
      </c>
      <c r="AX1583" s="101">
        <v>408050201</v>
      </c>
    </row>
    <row r="1584" spans="44:50">
      <c r="AR1584" s="67">
        <f t="shared" si="63"/>
        <v>407080110</v>
      </c>
      <c r="AV1584" s="2" t="s">
        <v>2665</v>
      </c>
      <c r="AW1584" s="41" t="s">
        <v>2010</v>
      </c>
      <c r="AX1584" s="101">
        <v>407080110</v>
      </c>
    </row>
    <row r="1585" spans="44:50">
      <c r="AR1585" s="67">
        <f t="shared" si="63"/>
        <v>407080111</v>
      </c>
      <c r="AV1585" s="2" t="s">
        <v>2665</v>
      </c>
      <c r="AW1585" s="41" t="s">
        <v>2011</v>
      </c>
      <c r="AX1585" s="101">
        <v>407080111</v>
      </c>
    </row>
    <row r="1586" spans="44:50">
      <c r="AR1586" s="67">
        <f t="shared" si="63"/>
        <v>407080109</v>
      </c>
      <c r="AV1586" s="2" t="s">
        <v>2665</v>
      </c>
      <c r="AW1586" s="41" t="s">
        <v>2012</v>
      </c>
      <c r="AX1586" s="101">
        <v>407080109</v>
      </c>
    </row>
    <row r="1587" spans="44:50">
      <c r="AR1587" s="67">
        <f t="shared" si="63"/>
        <v>405011504</v>
      </c>
      <c r="AV1587" s="2" t="s">
        <v>2665</v>
      </c>
      <c r="AW1587" s="41" t="s">
        <v>2013</v>
      </c>
      <c r="AX1587" s="101">
        <v>405011504</v>
      </c>
    </row>
    <row r="1588" spans="44:50">
      <c r="AR1588" s="67">
        <f t="shared" si="63"/>
        <v>405010709</v>
      </c>
      <c r="AV1588" s="2" t="s">
        <v>2665</v>
      </c>
      <c r="AW1588" s="41" t="s">
        <v>2014</v>
      </c>
      <c r="AX1588" s="101">
        <v>405010709</v>
      </c>
    </row>
    <row r="1589" spans="44:50">
      <c r="AR1589" s="67">
        <f t="shared" si="63"/>
        <v>407080108</v>
      </c>
      <c r="AV1589" s="2" t="s">
        <v>2665</v>
      </c>
      <c r="AW1589" s="41" t="s">
        <v>2015</v>
      </c>
      <c r="AX1589" s="101">
        <v>407080108</v>
      </c>
    </row>
    <row r="1590" spans="44:50">
      <c r="AR1590" s="67">
        <f t="shared" si="63"/>
        <v>406070105</v>
      </c>
      <c r="AV1590" s="2" t="s">
        <v>2665</v>
      </c>
      <c r="AW1590" s="41" t="s">
        <v>2016</v>
      </c>
      <c r="AX1590" s="101">
        <v>406070105</v>
      </c>
    </row>
    <row r="1591" spans="44:50">
      <c r="AR1591" s="67">
        <f t="shared" si="63"/>
        <v>406040112</v>
      </c>
      <c r="AV1591" s="2" t="s">
        <v>2665</v>
      </c>
      <c r="AW1591" s="41" t="s">
        <v>2017</v>
      </c>
      <c r="AX1591" s="101">
        <v>406040112</v>
      </c>
    </row>
    <row r="1592" spans="44:50">
      <c r="AR1592" s="67">
        <f t="shared" si="63"/>
        <v>405010802</v>
      </c>
      <c r="AV1592" s="2" t="s">
        <v>2665</v>
      </c>
      <c r="AW1592" s="41" t="s">
        <v>2018</v>
      </c>
      <c r="AX1592" s="101">
        <v>405010802</v>
      </c>
    </row>
    <row r="1593" spans="44:50">
      <c r="AR1593" s="67">
        <f t="shared" si="63"/>
        <v>405010902</v>
      </c>
      <c r="AV1593" s="2" t="s">
        <v>2665</v>
      </c>
      <c r="AW1593" s="41" t="s">
        <v>2019</v>
      </c>
      <c r="AX1593" s="101">
        <v>405010902</v>
      </c>
    </row>
    <row r="1594" spans="44:50">
      <c r="AR1594" s="67">
        <f t="shared" si="63"/>
        <v>406040113</v>
      </c>
      <c r="AV1594" s="2" t="s">
        <v>2665</v>
      </c>
      <c r="AW1594" s="41" t="s">
        <v>2020</v>
      </c>
      <c r="AX1594" s="101">
        <v>406040113</v>
      </c>
    </row>
    <row r="1595" spans="44:50">
      <c r="AR1595" s="67">
        <f t="shared" si="63"/>
        <v>406040114</v>
      </c>
      <c r="AV1595" s="2" t="s">
        <v>2665</v>
      </c>
      <c r="AW1595" s="41" t="s">
        <v>2021</v>
      </c>
      <c r="AX1595" s="101">
        <v>406040114</v>
      </c>
    </row>
    <row r="1596" spans="44:50">
      <c r="AR1596" s="67">
        <f t="shared" si="63"/>
        <v>412040201</v>
      </c>
      <c r="AV1596" s="2" t="s">
        <v>2665</v>
      </c>
      <c r="AW1596" s="41" t="s">
        <v>2022</v>
      </c>
      <c r="AX1596" s="101">
        <v>412040201</v>
      </c>
    </row>
    <row r="1597" spans="44:50">
      <c r="AR1597" s="67">
        <f t="shared" si="63"/>
        <v>412030104</v>
      </c>
      <c r="AV1597" s="2" t="s">
        <v>2665</v>
      </c>
      <c r="AW1597" s="41" t="s">
        <v>2023</v>
      </c>
      <c r="AX1597" s="101">
        <v>412030104</v>
      </c>
    </row>
    <row r="1598" spans="44:50">
      <c r="AR1598" s="67">
        <f t="shared" si="63"/>
        <v>412030206</v>
      </c>
      <c r="AV1598" s="2" t="s">
        <v>2665</v>
      </c>
      <c r="AW1598" s="41" t="s">
        <v>2024</v>
      </c>
      <c r="AX1598" s="101">
        <v>412030206</v>
      </c>
    </row>
    <row r="1599" spans="44:50">
      <c r="AR1599" s="67">
        <f t="shared" si="63"/>
        <v>412030123</v>
      </c>
      <c r="AV1599" s="2" t="s">
        <v>2665</v>
      </c>
      <c r="AW1599" s="41" t="s">
        <v>2025</v>
      </c>
      <c r="AX1599" s="101">
        <v>412030123</v>
      </c>
    </row>
    <row r="1600" spans="44:50">
      <c r="AR1600" s="67">
        <f t="shared" si="63"/>
        <v>412030122</v>
      </c>
      <c r="AV1600" s="2" t="s">
        <v>2665</v>
      </c>
      <c r="AW1600" s="41" t="s">
        <v>2026</v>
      </c>
      <c r="AX1600" s="101">
        <v>412030122</v>
      </c>
    </row>
    <row r="1601" spans="44:50">
      <c r="AR1601" s="67">
        <f t="shared" si="63"/>
        <v>412030203</v>
      </c>
      <c r="AV1601" s="2" t="s">
        <v>2665</v>
      </c>
      <c r="AW1601" s="41" t="s">
        <v>2027</v>
      </c>
      <c r="AX1601" s="101">
        <v>412030203</v>
      </c>
    </row>
    <row r="1602" spans="44:50">
      <c r="AR1602" s="67">
        <f t="shared" si="63"/>
        <v>411030302</v>
      </c>
      <c r="AV1602" s="2" t="s">
        <v>2665</v>
      </c>
      <c r="AW1602" s="41" t="s">
        <v>2028</v>
      </c>
      <c r="AX1602" s="101">
        <v>411030302</v>
      </c>
    </row>
    <row r="1603" spans="44:50">
      <c r="AR1603" s="67">
        <f t="shared" si="63"/>
        <v>411010205</v>
      </c>
      <c r="AV1603" s="2" t="s">
        <v>2665</v>
      </c>
      <c r="AW1603" s="41" t="s">
        <v>2029</v>
      </c>
      <c r="AX1603" s="101">
        <v>411010205</v>
      </c>
    </row>
    <row r="1604" spans="44:50">
      <c r="AR1604" s="67">
        <f t="shared" si="63"/>
        <v>411010301</v>
      </c>
      <c r="AV1604" s="2" t="s">
        <v>2665</v>
      </c>
      <c r="AW1604" s="41" t="s">
        <v>2030</v>
      </c>
      <c r="AX1604" s="101">
        <v>411010301</v>
      </c>
    </row>
    <row r="1605" spans="44:50">
      <c r="AR1605" s="67">
        <f t="shared" si="63"/>
        <v>409040402</v>
      </c>
      <c r="AV1605" s="2" t="s">
        <v>2665</v>
      </c>
      <c r="AW1605" s="41" t="s">
        <v>2031</v>
      </c>
      <c r="AX1605" s="101">
        <v>409040402</v>
      </c>
    </row>
    <row r="1606" spans="44:50">
      <c r="AR1606" s="67">
        <f t="shared" si="63"/>
        <v>412030127</v>
      </c>
      <c r="AV1606" s="2" t="s">
        <v>2665</v>
      </c>
      <c r="AW1606" s="41" t="s">
        <v>2032</v>
      </c>
      <c r="AX1606" s="101">
        <v>412030127</v>
      </c>
    </row>
    <row r="1607" spans="44:50">
      <c r="AR1607" s="67">
        <f t="shared" ref="AR1607:AR1670" si="64">$AX1607</f>
        <v>505140103</v>
      </c>
      <c r="AV1607" s="2" t="s">
        <v>2665</v>
      </c>
      <c r="AW1607" s="41" t="s">
        <v>2033</v>
      </c>
      <c r="AX1607" s="101">
        <v>505140103</v>
      </c>
    </row>
    <row r="1608" spans="44:50">
      <c r="AR1608" s="67">
        <f t="shared" si="64"/>
        <v>406120204</v>
      </c>
      <c r="AV1608" s="2" t="s">
        <v>2665</v>
      </c>
      <c r="AW1608" s="41" t="s">
        <v>2034</v>
      </c>
      <c r="AX1608" s="101">
        <v>406120204</v>
      </c>
    </row>
    <row r="1609" spans="44:50">
      <c r="AR1609" s="67">
        <f t="shared" si="64"/>
        <v>410010110</v>
      </c>
      <c r="AV1609" s="2" t="s">
        <v>2665</v>
      </c>
      <c r="AW1609" s="41" t="s">
        <v>2035</v>
      </c>
      <c r="AX1609" s="101">
        <v>410010110</v>
      </c>
    </row>
    <row r="1610" spans="44:50">
      <c r="AR1610" s="67">
        <f t="shared" si="64"/>
        <v>409040704</v>
      </c>
      <c r="AV1610" s="2" t="s">
        <v>2665</v>
      </c>
      <c r="AW1610" s="41" t="s">
        <v>2036</v>
      </c>
      <c r="AX1610" s="101">
        <v>409040704</v>
      </c>
    </row>
    <row r="1611" spans="44:50">
      <c r="AR1611" s="67">
        <f t="shared" si="64"/>
        <v>409040805</v>
      </c>
      <c r="AV1611" s="2" t="s">
        <v>2665</v>
      </c>
      <c r="AW1611" s="41" t="s">
        <v>2037</v>
      </c>
      <c r="AX1611" s="101">
        <v>409040805</v>
      </c>
    </row>
    <row r="1612" spans="44:50">
      <c r="AR1612" s="67">
        <f t="shared" si="64"/>
        <v>409040205</v>
      </c>
      <c r="AV1612" s="2" t="s">
        <v>2665</v>
      </c>
      <c r="AW1612" s="41" t="s">
        <v>2038</v>
      </c>
      <c r="AX1612" s="101">
        <v>409040205</v>
      </c>
    </row>
    <row r="1613" spans="44:50">
      <c r="AR1613" s="67">
        <f t="shared" si="64"/>
        <v>497000082</v>
      </c>
      <c r="AV1613" s="2" t="s">
        <v>2665</v>
      </c>
      <c r="AW1613" s="41" t="s">
        <v>2039</v>
      </c>
      <c r="AX1613" s="101">
        <v>497000082</v>
      </c>
    </row>
    <row r="1614" spans="44:50">
      <c r="AR1614" s="67">
        <f t="shared" si="64"/>
        <v>406130310</v>
      </c>
      <c r="AV1614" s="2" t="s">
        <v>2665</v>
      </c>
      <c r="AW1614" s="41" t="s">
        <v>2040</v>
      </c>
      <c r="AX1614" s="101">
        <v>406130310</v>
      </c>
    </row>
    <row r="1615" spans="44:50">
      <c r="AR1615" s="67">
        <f t="shared" si="64"/>
        <v>406130308</v>
      </c>
      <c r="AV1615" s="2" t="s">
        <v>2665</v>
      </c>
      <c r="AW1615" s="41" t="s">
        <v>2041</v>
      </c>
      <c r="AX1615" s="101">
        <v>406130308</v>
      </c>
    </row>
    <row r="1616" spans="44:50">
      <c r="AR1616" s="67">
        <f t="shared" si="64"/>
        <v>405011502</v>
      </c>
      <c r="AV1616" s="2" t="s">
        <v>2665</v>
      </c>
      <c r="AW1616" s="41" t="s">
        <v>2042</v>
      </c>
      <c r="AX1616" s="101">
        <v>405011502</v>
      </c>
    </row>
    <row r="1617" spans="44:50">
      <c r="AR1617" s="67">
        <f t="shared" si="64"/>
        <v>407050104</v>
      </c>
      <c r="AV1617" s="2" t="s">
        <v>2665</v>
      </c>
      <c r="AW1617" s="41" t="s">
        <v>2043</v>
      </c>
      <c r="AX1617" s="101">
        <v>407050104</v>
      </c>
    </row>
    <row r="1618" spans="44:50">
      <c r="AR1618" s="67">
        <f t="shared" si="64"/>
        <v>412010102</v>
      </c>
      <c r="AV1618" s="2" t="s">
        <v>2665</v>
      </c>
      <c r="AW1618" s="41" t="s">
        <v>2044</v>
      </c>
      <c r="AX1618" s="101">
        <v>412010102</v>
      </c>
    </row>
    <row r="1619" spans="44:50">
      <c r="AR1619" s="67">
        <f t="shared" si="64"/>
        <v>409030309</v>
      </c>
      <c r="AV1619" s="2" t="s">
        <v>2665</v>
      </c>
      <c r="AW1619" s="41" t="s">
        <v>2045</v>
      </c>
      <c r="AX1619" s="101">
        <v>409030309</v>
      </c>
    </row>
    <row r="1620" spans="44:50">
      <c r="AR1620" s="67">
        <f t="shared" si="64"/>
        <v>409041102</v>
      </c>
      <c r="AV1620" s="2" t="s">
        <v>2665</v>
      </c>
      <c r="AW1620" s="41" t="s">
        <v>2046</v>
      </c>
      <c r="AX1620" s="101">
        <v>409041102</v>
      </c>
    </row>
    <row r="1621" spans="44:50">
      <c r="AR1621" s="67">
        <f t="shared" si="64"/>
        <v>407080103</v>
      </c>
      <c r="AV1621" s="2" t="s">
        <v>2665</v>
      </c>
      <c r="AW1621" s="41" t="s">
        <v>2047</v>
      </c>
      <c r="AX1621" s="101">
        <v>407080103</v>
      </c>
    </row>
    <row r="1622" spans="44:50">
      <c r="AR1622" s="67">
        <f t="shared" si="64"/>
        <v>405010708</v>
      </c>
      <c r="AV1622" s="2" t="s">
        <v>2665</v>
      </c>
      <c r="AW1622" s="41" t="s">
        <v>2048</v>
      </c>
      <c r="AX1622" s="101">
        <v>405010708</v>
      </c>
    </row>
    <row r="1623" spans="44:50">
      <c r="AR1623" s="67">
        <f t="shared" si="64"/>
        <v>405010707</v>
      </c>
      <c r="AV1623" s="2" t="s">
        <v>2665</v>
      </c>
      <c r="AW1623" s="41" t="s">
        <v>2049</v>
      </c>
      <c r="AX1623" s="101">
        <v>405010707</v>
      </c>
    </row>
    <row r="1624" spans="44:50">
      <c r="AR1624" s="67">
        <f t="shared" si="64"/>
        <v>410020202</v>
      </c>
      <c r="AV1624" s="2" t="s">
        <v>2665</v>
      </c>
      <c r="AW1624" s="41" t="s">
        <v>2050</v>
      </c>
      <c r="AX1624" s="101">
        <v>410020202</v>
      </c>
    </row>
    <row r="1625" spans="44:50">
      <c r="AR1625" s="67">
        <f t="shared" si="64"/>
        <v>409040509</v>
      </c>
      <c r="AV1625" s="2" t="s">
        <v>2665</v>
      </c>
      <c r="AW1625" s="41" t="s">
        <v>2051</v>
      </c>
      <c r="AX1625" s="101">
        <v>409040509</v>
      </c>
    </row>
    <row r="1626" spans="44:50">
      <c r="AR1626" s="67">
        <f t="shared" si="64"/>
        <v>409040510</v>
      </c>
      <c r="AV1626" s="2" t="s">
        <v>2665</v>
      </c>
      <c r="AW1626" s="41" t="s">
        <v>2052</v>
      </c>
      <c r="AX1626" s="101">
        <v>409040510</v>
      </c>
    </row>
    <row r="1627" spans="44:50">
      <c r="AR1627" s="67">
        <f t="shared" si="64"/>
        <v>409041002</v>
      </c>
      <c r="AV1627" s="2" t="s">
        <v>2665</v>
      </c>
      <c r="AW1627" s="41" t="s">
        <v>2053</v>
      </c>
      <c r="AX1627" s="101">
        <v>409041002</v>
      </c>
    </row>
    <row r="1628" spans="44:50">
      <c r="AR1628" s="67">
        <f t="shared" si="64"/>
        <v>409041016</v>
      </c>
      <c r="AV1628" s="2" t="s">
        <v>2665</v>
      </c>
      <c r="AW1628" s="41" t="s">
        <v>2054</v>
      </c>
      <c r="AX1628" s="101">
        <v>409041016</v>
      </c>
    </row>
    <row r="1629" spans="44:50">
      <c r="AR1629" s="67">
        <f t="shared" si="64"/>
        <v>497000051</v>
      </c>
      <c r="AV1629" s="2" t="s">
        <v>2665</v>
      </c>
      <c r="AW1629" s="41" t="s">
        <v>2055</v>
      </c>
      <c r="AX1629" s="101">
        <v>497000051</v>
      </c>
    </row>
    <row r="1630" spans="44:50">
      <c r="AR1630" s="67">
        <f t="shared" si="64"/>
        <v>406010102</v>
      </c>
      <c r="AV1630" s="2" t="s">
        <v>2665</v>
      </c>
      <c r="AW1630" s="41" t="s">
        <v>2056</v>
      </c>
      <c r="AX1630" s="101">
        <v>406010102</v>
      </c>
    </row>
    <row r="1631" spans="44:50">
      <c r="AR1631" s="67">
        <f t="shared" si="64"/>
        <v>409020104</v>
      </c>
      <c r="AV1631" s="2" t="s">
        <v>2665</v>
      </c>
      <c r="AW1631" s="41" t="s">
        <v>2057</v>
      </c>
      <c r="AX1631" s="101">
        <v>409020104</v>
      </c>
    </row>
    <row r="1632" spans="44:50">
      <c r="AR1632" s="67">
        <f t="shared" si="64"/>
        <v>406010101</v>
      </c>
      <c r="AV1632" s="2" t="s">
        <v>2665</v>
      </c>
      <c r="AW1632" s="41" t="s">
        <v>2058</v>
      </c>
      <c r="AX1632" s="101">
        <v>406010101</v>
      </c>
    </row>
    <row r="1633" spans="44:50">
      <c r="AR1633" s="67">
        <f t="shared" si="64"/>
        <v>409040114</v>
      </c>
      <c r="AV1633" s="2" t="s">
        <v>2665</v>
      </c>
      <c r="AW1633" s="41" t="s">
        <v>2059</v>
      </c>
      <c r="AX1633" s="101">
        <v>409040114</v>
      </c>
    </row>
    <row r="1634" spans="44:50">
      <c r="AR1634" s="67">
        <f t="shared" si="64"/>
        <v>405010706</v>
      </c>
      <c r="AV1634" s="2" t="s">
        <v>2665</v>
      </c>
      <c r="AW1634" s="41" t="s">
        <v>2060</v>
      </c>
      <c r="AX1634" s="101">
        <v>405010706</v>
      </c>
    </row>
    <row r="1635" spans="44:50">
      <c r="AR1635" s="67">
        <f t="shared" si="64"/>
        <v>411160101</v>
      </c>
      <c r="AV1635" s="2" t="s">
        <v>2665</v>
      </c>
      <c r="AW1635" s="41" t="s">
        <v>2061</v>
      </c>
      <c r="AX1635" s="101">
        <v>411160101</v>
      </c>
    </row>
    <row r="1636" spans="44:50">
      <c r="AR1636" s="67">
        <f t="shared" si="64"/>
        <v>409040120</v>
      </c>
      <c r="AV1636" s="2" t="s">
        <v>2665</v>
      </c>
      <c r="AW1636" s="41" t="s">
        <v>2062</v>
      </c>
      <c r="AX1636" s="101">
        <v>409040120</v>
      </c>
    </row>
    <row r="1637" spans="44:50">
      <c r="AR1637" s="67">
        <f t="shared" si="64"/>
        <v>411120702</v>
      </c>
      <c r="AV1637" s="2" t="s">
        <v>2665</v>
      </c>
      <c r="AW1637" s="41" t="s">
        <v>2063</v>
      </c>
      <c r="AX1637" s="101">
        <v>411120702</v>
      </c>
    </row>
    <row r="1638" spans="44:50">
      <c r="AR1638" s="67">
        <f t="shared" si="64"/>
        <v>497000019</v>
      </c>
      <c r="AV1638" s="2" t="s">
        <v>2665</v>
      </c>
      <c r="AW1638" s="41" t="s">
        <v>2064</v>
      </c>
      <c r="AX1638" s="101">
        <v>497000019</v>
      </c>
    </row>
    <row r="1639" spans="44:50">
      <c r="AR1639" s="67">
        <f t="shared" si="64"/>
        <v>497000036</v>
      </c>
      <c r="AV1639" s="2" t="s">
        <v>2665</v>
      </c>
      <c r="AW1639" s="41" t="s">
        <v>2065</v>
      </c>
      <c r="AX1639" s="101">
        <v>497000036</v>
      </c>
    </row>
    <row r="1640" spans="44:50">
      <c r="AR1640" s="67">
        <f t="shared" si="64"/>
        <v>408040214</v>
      </c>
      <c r="AV1640" s="2" t="s">
        <v>2665</v>
      </c>
      <c r="AW1640" s="41" t="s">
        <v>2066</v>
      </c>
      <c r="AX1640" s="101">
        <v>408040214</v>
      </c>
    </row>
    <row r="1641" spans="44:50">
      <c r="AR1641" s="67">
        <f t="shared" si="64"/>
        <v>407040103</v>
      </c>
      <c r="AV1641" s="2" t="s">
        <v>2665</v>
      </c>
      <c r="AW1641" s="41" t="s">
        <v>2067</v>
      </c>
      <c r="AX1641" s="101">
        <v>407040103</v>
      </c>
    </row>
    <row r="1642" spans="44:50">
      <c r="AR1642" s="67">
        <f t="shared" si="64"/>
        <v>407040102</v>
      </c>
      <c r="AV1642" s="2" t="s">
        <v>2665</v>
      </c>
      <c r="AW1642" s="41" t="s">
        <v>2068</v>
      </c>
      <c r="AX1642" s="101">
        <v>407040102</v>
      </c>
    </row>
    <row r="1643" spans="44:50">
      <c r="AR1643" s="67">
        <f t="shared" si="64"/>
        <v>408040215</v>
      </c>
      <c r="AV1643" s="2" t="s">
        <v>2665</v>
      </c>
      <c r="AW1643" s="41" t="s">
        <v>2069</v>
      </c>
      <c r="AX1643" s="101">
        <v>408040215</v>
      </c>
    </row>
    <row r="1644" spans="44:50">
      <c r="AR1644" s="67">
        <f t="shared" si="64"/>
        <v>407040101</v>
      </c>
      <c r="AV1644" s="2" t="s">
        <v>2665</v>
      </c>
      <c r="AW1644" s="41" t="s">
        <v>2070</v>
      </c>
      <c r="AX1644" s="101">
        <v>407040101</v>
      </c>
    </row>
    <row r="1645" spans="44:50">
      <c r="AR1645" s="67">
        <f t="shared" si="64"/>
        <v>408040216</v>
      </c>
      <c r="AV1645" s="2" t="s">
        <v>2665</v>
      </c>
      <c r="AW1645" s="41" t="s">
        <v>2071</v>
      </c>
      <c r="AX1645" s="101">
        <v>408040216</v>
      </c>
    </row>
    <row r="1646" spans="44:50">
      <c r="AR1646" s="67">
        <f t="shared" si="64"/>
        <v>406070104</v>
      </c>
      <c r="AV1646" s="2" t="s">
        <v>2665</v>
      </c>
      <c r="AW1646" s="41" t="s">
        <v>2072</v>
      </c>
      <c r="AX1646" s="101">
        <v>406070104</v>
      </c>
    </row>
    <row r="1647" spans="44:50">
      <c r="AR1647" s="67">
        <f t="shared" si="64"/>
        <v>406070102</v>
      </c>
      <c r="AV1647" s="2" t="s">
        <v>2665</v>
      </c>
      <c r="AW1647" s="41" t="s">
        <v>2073</v>
      </c>
      <c r="AX1647" s="101">
        <v>406070102</v>
      </c>
    </row>
    <row r="1648" spans="44:50">
      <c r="AR1648" s="67">
        <f t="shared" si="64"/>
        <v>497000032</v>
      </c>
      <c r="AV1648" s="2" t="s">
        <v>2665</v>
      </c>
      <c r="AW1648" s="41" t="s">
        <v>2074</v>
      </c>
      <c r="AX1648" s="101">
        <v>497000032</v>
      </c>
    </row>
    <row r="1649" spans="44:50">
      <c r="AR1649" s="67">
        <f t="shared" si="64"/>
        <v>507100101</v>
      </c>
      <c r="AV1649" s="2" t="s">
        <v>2665</v>
      </c>
      <c r="AW1649" s="41" t="s">
        <v>2075</v>
      </c>
      <c r="AX1649" s="101">
        <v>507100101</v>
      </c>
    </row>
    <row r="1650" spans="44:50">
      <c r="AR1650" s="67">
        <f t="shared" si="64"/>
        <v>497000015</v>
      </c>
      <c r="AV1650" s="2" t="s">
        <v>2665</v>
      </c>
      <c r="AW1650" s="41" t="s">
        <v>2076</v>
      </c>
      <c r="AX1650" s="101">
        <v>497000015</v>
      </c>
    </row>
    <row r="1651" spans="44:50">
      <c r="AR1651" s="67">
        <f t="shared" si="64"/>
        <v>410020101</v>
      </c>
      <c r="AV1651" s="2" t="s">
        <v>2665</v>
      </c>
      <c r="AW1651" s="41" t="s">
        <v>2077</v>
      </c>
      <c r="AX1651" s="101">
        <v>410020101</v>
      </c>
    </row>
    <row r="1652" spans="44:50">
      <c r="AR1652" s="67">
        <f t="shared" si="64"/>
        <v>408040204</v>
      </c>
      <c r="AV1652" s="2" t="s">
        <v>2665</v>
      </c>
      <c r="AW1652" s="41" t="s">
        <v>2078</v>
      </c>
      <c r="AX1652" s="101">
        <v>408040204</v>
      </c>
    </row>
    <row r="1653" spans="44:50">
      <c r="AR1653" s="67">
        <f t="shared" si="64"/>
        <v>408040205</v>
      </c>
      <c r="AV1653" s="2" t="s">
        <v>2665</v>
      </c>
      <c r="AW1653" s="41" t="s">
        <v>2079</v>
      </c>
      <c r="AX1653" s="101">
        <v>408040205</v>
      </c>
    </row>
    <row r="1654" spans="44:50">
      <c r="AR1654" s="67">
        <f t="shared" si="64"/>
        <v>408040206</v>
      </c>
      <c r="AV1654" s="2" t="s">
        <v>2665</v>
      </c>
      <c r="AW1654" s="41" t="s">
        <v>2080</v>
      </c>
      <c r="AX1654" s="101">
        <v>408040206</v>
      </c>
    </row>
    <row r="1655" spans="44:50">
      <c r="AR1655" s="67">
        <f t="shared" si="64"/>
        <v>408040207</v>
      </c>
      <c r="AV1655" s="2" t="s">
        <v>2665</v>
      </c>
      <c r="AW1655" s="41" t="s">
        <v>2081</v>
      </c>
      <c r="AX1655" s="101">
        <v>408040207</v>
      </c>
    </row>
    <row r="1656" spans="44:50">
      <c r="AR1656" s="67">
        <f t="shared" si="64"/>
        <v>411110201</v>
      </c>
      <c r="AV1656" s="2" t="s">
        <v>2665</v>
      </c>
      <c r="AW1656" s="41" t="s">
        <v>2082</v>
      </c>
      <c r="AX1656" s="101">
        <v>411110201</v>
      </c>
    </row>
    <row r="1657" spans="44:50">
      <c r="AR1657" s="67">
        <f t="shared" si="64"/>
        <v>405010403</v>
      </c>
      <c r="AV1657" s="2" t="s">
        <v>2665</v>
      </c>
      <c r="AW1657" s="41" t="s">
        <v>2083</v>
      </c>
      <c r="AX1657" s="101">
        <v>405010403</v>
      </c>
    </row>
    <row r="1658" spans="44:50">
      <c r="AR1658" s="67">
        <f t="shared" si="64"/>
        <v>411050102</v>
      </c>
      <c r="AV1658" s="2" t="s">
        <v>2665</v>
      </c>
      <c r="AW1658" s="41" t="s">
        <v>2084</v>
      </c>
      <c r="AX1658" s="101">
        <v>411050102</v>
      </c>
    </row>
    <row r="1659" spans="44:50">
      <c r="AR1659" s="67">
        <f t="shared" si="64"/>
        <v>497000031</v>
      </c>
      <c r="AV1659" s="2" t="s">
        <v>2665</v>
      </c>
      <c r="AW1659" s="41" t="s">
        <v>2085</v>
      </c>
      <c r="AX1659" s="101">
        <v>497000031</v>
      </c>
    </row>
    <row r="1660" spans="44:50">
      <c r="AR1660" s="67">
        <f t="shared" si="64"/>
        <v>507021301</v>
      </c>
      <c r="AV1660" s="2" t="s">
        <v>2665</v>
      </c>
      <c r="AW1660" s="41" t="s">
        <v>2086</v>
      </c>
      <c r="AX1660" s="101">
        <v>507021301</v>
      </c>
    </row>
    <row r="1661" spans="44:50">
      <c r="AR1661" s="67">
        <f t="shared" si="64"/>
        <v>507120201</v>
      </c>
      <c r="AV1661" s="2" t="s">
        <v>2665</v>
      </c>
      <c r="AW1661" s="41" t="s">
        <v>2087</v>
      </c>
      <c r="AX1661" s="101">
        <v>507120201</v>
      </c>
    </row>
    <row r="1662" spans="44:50">
      <c r="AR1662" s="67">
        <f t="shared" si="64"/>
        <v>511060102</v>
      </c>
      <c r="AV1662" s="2" t="s">
        <v>2665</v>
      </c>
      <c r="AW1662" s="41" t="s">
        <v>2088</v>
      </c>
      <c r="AX1662" s="101">
        <v>511060102</v>
      </c>
    </row>
    <row r="1663" spans="44:50">
      <c r="AR1663" s="67">
        <f t="shared" si="64"/>
        <v>411090306</v>
      </c>
      <c r="AV1663" s="2" t="s">
        <v>2665</v>
      </c>
      <c r="AW1663" s="41" t="s">
        <v>2089</v>
      </c>
      <c r="AX1663" s="101">
        <v>411090306</v>
      </c>
    </row>
    <row r="1664" spans="44:50">
      <c r="AR1664" s="67">
        <f t="shared" si="64"/>
        <v>412010107</v>
      </c>
      <c r="AV1664" s="2" t="s">
        <v>2665</v>
      </c>
      <c r="AW1664" s="41" t="s">
        <v>2090</v>
      </c>
      <c r="AX1664" s="101">
        <v>412010107</v>
      </c>
    </row>
    <row r="1665" spans="44:50">
      <c r="AR1665" s="67">
        <f t="shared" si="64"/>
        <v>409040202</v>
      </c>
      <c r="AV1665" s="2" t="s">
        <v>2665</v>
      </c>
      <c r="AW1665" s="41" t="s">
        <v>2091</v>
      </c>
      <c r="AX1665" s="101">
        <v>409040202</v>
      </c>
    </row>
    <row r="1666" spans="44:50">
      <c r="AR1666" s="67">
        <f t="shared" si="64"/>
        <v>406130202</v>
      </c>
      <c r="AV1666" s="2" t="s">
        <v>2665</v>
      </c>
      <c r="AW1666" s="41" t="s">
        <v>2092</v>
      </c>
      <c r="AX1666" s="101">
        <v>406130202</v>
      </c>
    </row>
    <row r="1667" spans="44:50">
      <c r="AR1667" s="67">
        <f t="shared" si="64"/>
        <v>411090202</v>
      </c>
      <c r="AV1667" s="2" t="s">
        <v>2665</v>
      </c>
      <c r="AW1667" s="41" t="s">
        <v>2093</v>
      </c>
      <c r="AX1667" s="101">
        <v>411090202</v>
      </c>
    </row>
    <row r="1668" spans="44:50">
      <c r="AR1668" s="67">
        <f t="shared" si="64"/>
        <v>497000030</v>
      </c>
      <c r="AV1668" s="2" t="s">
        <v>2665</v>
      </c>
      <c r="AW1668" s="41" t="s">
        <v>214</v>
      </c>
      <c r="AX1668" s="101">
        <v>497000030</v>
      </c>
    </row>
    <row r="1669" spans="44:50">
      <c r="AR1669" s="67">
        <f t="shared" si="64"/>
        <v>505010102</v>
      </c>
      <c r="AV1669" s="2" t="s">
        <v>2665</v>
      </c>
      <c r="AW1669" s="41" t="s">
        <v>2094</v>
      </c>
      <c r="AX1669" s="101">
        <v>505010102</v>
      </c>
    </row>
    <row r="1670" spans="44:50">
      <c r="AR1670" s="67">
        <f t="shared" si="64"/>
        <v>407090102</v>
      </c>
      <c r="AV1670" s="2" t="s">
        <v>2665</v>
      </c>
      <c r="AW1670" s="41" t="s">
        <v>2095</v>
      </c>
      <c r="AX1670" s="101">
        <v>407090102</v>
      </c>
    </row>
    <row r="1671" spans="44:50">
      <c r="AR1671" s="67">
        <f t="shared" ref="AR1671:AR1734" si="65">$AX1671</f>
        <v>411050105</v>
      </c>
      <c r="AV1671" s="2" t="s">
        <v>2665</v>
      </c>
      <c r="AW1671" s="41" t="s">
        <v>2096</v>
      </c>
      <c r="AX1671" s="101">
        <v>411050105</v>
      </c>
    </row>
    <row r="1672" spans="44:50">
      <c r="AR1672" s="67">
        <f t="shared" si="65"/>
        <v>411090203</v>
      </c>
      <c r="AV1672" s="2" t="s">
        <v>2665</v>
      </c>
      <c r="AW1672" s="41" t="s">
        <v>2097</v>
      </c>
      <c r="AX1672" s="101">
        <v>411090203</v>
      </c>
    </row>
    <row r="1673" spans="44:50">
      <c r="AR1673" s="67">
        <f t="shared" si="65"/>
        <v>409010202</v>
      </c>
      <c r="AV1673" s="2" t="s">
        <v>2665</v>
      </c>
      <c r="AW1673" s="41" t="s">
        <v>2098</v>
      </c>
      <c r="AX1673" s="101">
        <v>409010202</v>
      </c>
    </row>
    <row r="1674" spans="44:50">
      <c r="AR1674" s="67">
        <f t="shared" si="65"/>
        <v>409041017</v>
      </c>
      <c r="AV1674" s="2" t="s">
        <v>2665</v>
      </c>
      <c r="AW1674" s="41" t="s">
        <v>2099</v>
      </c>
      <c r="AX1674" s="101">
        <v>409041017</v>
      </c>
    </row>
    <row r="1675" spans="44:50">
      <c r="AR1675" s="67">
        <f t="shared" si="65"/>
        <v>410010311</v>
      </c>
      <c r="AV1675" s="2" t="s">
        <v>2665</v>
      </c>
      <c r="AW1675" s="41" t="s">
        <v>2100</v>
      </c>
      <c r="AX1675" s="101">
        <v>410010311</v>
      </c>
    </row>
    <row r="1676" spans="44:50">
      <c r="AR1676" s="67">
        <f t="shared" si="65"/>
        <v>412040204</v>
      </c>
      <c r="AV1676" s="2" t="s">
        <v>2665</v>
      </c>
      <c r="AW1676" s="41" t="s">
        <v>2101</v>
      </c>
      <c r="AX1676" s="101">
        <v>412040204</v>
      </c>
    </row>
    <row r="1677" spans="44:50">
      <c r="AR1677" s="67">
        <f t="shared" si="65"/>
        <v>409041201</v>
      </c>
      <c r="AV1677" s="2" t="s">
        <v>2665</v>
      </c>
      <c r="AW1677" s="41" t="s">
        <v>2102</v>
      </c>
      <c r="AX1677" s="101">
        <v>409041201</v>
      </c>
    </row>
    <row r="1678" spans="44:50">
      <c r="AR1678" s="67">
        <f t="shared" si="65"/>
        <v>406090101</v>
      </c>
      <c r="AV1678" s="2" t="s">
        <v>2665</v>
      </c>
      <c r="AW1678" s="41" t="s">
        <v>2103</v>
      </c>
      <c r="AX1678" s="101">
        <v>406090101</v>
      </c>
    </row>
    <row r="1679" spans="44:50">
      <c r="AR1679" s="67">
        <f t="shared" si="65"/>
        <v>409040404</v>
      </c>
      <c r="AV1679" s="2" t="s">
        <v>2665</v>
      </c>
      <c r="AW1679" s="41" t="s">
        <v>2104</v>
      </c>
      <c r="AX1679" s="101">
        <v>409040404</v>
      </c>
    </row>
    <row r="1680" spans="44:50">
      <c r="AR1680" s="67">
        <f t="shared" si="65"/>
        <v>407040203</v>
      </c>
      <c r="AV1680" s="2" t="s">
        <v>2665</v>
      </c>
      <c r="AW1680" s="41" t="s">
        <v>2105</v>
      </c>
      <c r="AX1680" s="101">
        <v>407040203</v>
      </c>
    </row>
    <row r="1681" spans="44:50">
      <c r="AR1681" s="67">
        <f t="shared" si="65"/>
        <v>410020107</v>
      </c>
      <c r="AV1681" s="2" t="s">
        <v>2665</v>
      </c>
      <c r="AW1681" s="41" t="s">
        <v>2106</v>
      </c>
      <c r="AX1681" s="101">
        <v>410020107</v>
      </c>
    </row>
    <row r="1682" spans="44:50">
      <c r="AR1682" s="67">
        <f t="shared" si="65"/>
        <v>409040420</v>
      </c>
      <c r="AV1682" s="2" t="s">
        <v>2665</v>
      </c>
      <c r="AW1682" s="41" t="s">
        <v>2107</v>
      </c>
      <c r="AX1682" s="101">
        <v>409040420</v>
      </c>
    </row>
    <row r="1683" spans="44:50">
      <c r="AR1683" s="67">
        <f t="shared" si="65"/>
        <v>408030111</v>
      </c>
      <c r="AV1683" s="2" t="s">
        <v>2665</v>
      </c>
      <c r="AW1683" s="41" t="s">
        <v>2108</v>
      </c>
      <c r="AX1683" s="101">
        <v>408030111</v>
      </c>
    </row>
    <row r="1684" spans="44:50">
      <c r="AR1684" s="67">
        <f t="shared" si="65"/>
        <v>505140105</v>
      </c>
      <c r="AV1684" s="2" t="s">
        <v>2665</v>
      </c>
      <c r="AW1684" s="41" t="s">
        <v>2109</v>
      </c>
      <c r="AX1684" s="101">
        <v>505140105</v>
      </c>
    </row>
    <row r="1685" spans="44:50">
      <c r="AR1685" s="67">
        <f t="shared" si="65"/>
        <v>410020102</v>
      </c>
      <c r="AV1685" s="2" t="s">
        <v>2665</v>
      </c>
      <c r="AW1685" s="41" t="s">
        <v>2110</v>
      </c>
      <c r="AX1685" s="101">
        <v>410020102</v>
      </c>
    </row>
    <row r="1686" spans="44:50">
      <c r="AR1686" s="67">
        <f t="shared" si="65"/>
        <v>411120101</v>
      </c>
      <c r="AV1686" s="2" t="s">
        <v>2665</v>
      </c>
      <c r="AW1686" s="41" t="s">
        <v>2111</v>
      </c>
      <c r="AX1686" s="101">
        <v>411120101</v>
      </c>
    </row>
    <row r="1687" spans="44:50">
      <c r="AR1687" s="67">
        <f t="shared" si="65"/>
        <v>411120105</v>
      </c>
      <c r="AV1687" s="2" t="s">
        <v>2665</v>
      </c>
      <c r="AW1687" s="41" t="s">
        <v>2112</v>
      </c>
      <c r="AX1687" s="101">
        <v>411120105</v>
      </c>
    </row>
    <row r="1688" spans="44:50">
      <c r="AR1688" s="67">
        <f t="shared" si="65"/>
        <v>411120104</v>
      </c>
      <c r="AV1688" s="2" t="s">
        <v>2665</v>
      </c>
      <c r="AW1688" s="41" t="s">
        <v>2113</v>
      </c>
      <c r="AX1688" s="101">
        <v>411120104</v>
      </c>
    </row>
    <row r="1689" spans="44:50">
      <c r="AR1689" s="67">
        <f t="shared" si="65"/>
        <v>411120109</v>
      </c>
      <c r="AV1689" s="2" t="s">
        <v>2665</v>
      </c>
      <c r="AW1689" s="41" t="s">
        <v>2114</v>
      </c>
      <c r="AX1689" s="101">
        <v>411120109</v>
      </c>
    </row>
    <row r="1690" spans="44:50">
      <c r="AR1690" s="67">
        <f t="shared" si="65"/>
        <v>412020110</v>
      </c>
      <c r="AV1690" s="2" t="s">
        <v>2665</v>
      </c>
      <c r="AW1690" s="41" t="s">
        <v>2115</v>
      </c>
      <c r="AX1690" s="101">
        <v>412020110</v>
      </c>
    </row>
    <row r="1691" spans="44:50">
      <c r="AR1691" s="67">
        <f t="shared" si="65"/>
        <v>411120102</v>
      </c>
      <c r="AV1691" s="2" t="s">
        <v>2665</v>
      </c>
      <c r="AW1691" s="41" t="s">
        <v>2116</v>
      </c>
      <c r="AX1691" s="101">
        <v>411120102</v>
      </c>
    </row>
    <row r="1692" spans="44:50">
      <c r="AR1692" s="67">
        <f t="shared" si="65"/>
        <v>411030107</v>
      </c>
      <c r="AV1692" s="2" t="s">
        <v>2665</v>
      </c>
      <c r="AW1692" s="41" t="s">
        <v>2117</v>
      </c>
      <c r="AX1692" s="101">
        <v>411030107</v>
      </c>
    </row>
    <row r="1693" spans="44:50">
      <c r="AR1693" s="67">
        <f t="shared" si="65"/>
        <v>405010702</v>
      </c>
      <c r="AV1693" s="2" t="s">
        <v>2665</v>
      </c>
      <c r="AW1693" s="41" t="s">
        <v>2118</v>
      </c>
      <c r="AX1693" s="101">
        <v>405010702</v>
      </c>
    </row>
    <row r="1694" spans="44:50">
      <c r="AR1694" s="67">
        <f t="shared" si="65"/>
        <v>405010601</v>
      </c>
      <c r="AV1694" s="2" t="s">
        <v>2665</v>
      </c>
      <c r="AW1694" s="41" t="s">
        <v>2119</v>
      </c>
      <c r="AX1694" s="101">
        <v>405010601</v>
      </c>
    </row>
    <row r="1695" spans="44:50">
      <c r="AR1695" s="67">
        <f t="shared" si="65"/>
        <v>406090104</v>
      </c>
      <c r="AV1695" s="2" t="s">
        <v>2665</v>
      </c>
      <c r="AW1695" s="41" t="s">
        <v>2120</v>
      </c>
      <c r="AX1695" s="101">
        <v>406090104</v>
      </c>
    </row>
    <row r="1696" spans="44:50">
      <c r="AR1696" s="67">
        <f t="shared" si="65"/>
        <v>497000003</v>
      </c>
      <c r="AV1696" s="2" t="s">
        <v>2665</v>
      </c>
      <c r="AW1696" s="41" t="s">
        <v>2121</v>
      </c>
      <c r="AX1696" s="101">
        <v>497000003</v>
      </c>
    </row>
    <row r="1697" spans="44:50">
      <c r="AR1697" s="67">
        <f t="shared" si="65"/>
        <v>409040101</v>
      </c>
      <c r="AV1697" s="2" t="s">
        <v>2665</v>
      </c>
      <c r="AW1697" s="41" t="s">
        <v>2122</v>
      </c>
      <c r="AX1697" s="101">
        <v>409040101</v>
      </c>
    </row>
    <row r="1698" spans="44:50">
      <c r="AR1698" s="67">
        <f t="shared" si="65"/>
        <v>409040102</v>
      </c>
      <c r="AV1698" s="2" t="s">
        <v>2665</v>
      </c>
      <c r="AW1698" s="41" t="s">
        <v>2123</v>
      </c>
      <c r="AX1698" s="101">
        <v>409040102</v>
      </c>
    </row>
    <row r="1699" spans="44:50">
      <c r="AR1699" s="67">
        <f t="shared" si="65"/>
        <v>405010506</v>
      </c>
      <c r="AV1699" s="2" t="s">
        <v>2665</v>
      </c>
      <c r="AW1699" s="41" t="s">
        <v>2124</v>
      </c>
      <c r="AX1699" s="101">
        <v>405010506</v>
      </c>
    </row>
    <row r="1700" spans="44:50">
      <c r="AR1700" s="67">
        <f t="shared" si="65"/>
        <v>405010102</v>
      </c>
      <c r="AV1700" s="2" t="s">
        <v>2665</v>
      </c>
      <c r="AW1700" s="41" t="s">
        <v>2125</v>
      </c>
      <c r="AX1700" s="101">
        <v>405010102</v>
      </c>
    </row>
    <row r="1701" spans="44:50">
      <c r="AR1701" s="67">
        <f t="shared" si="65"/>
        <v>405010101</v>
      </c>
      <c r="AV1701" s="2" t="s">
        <v>2665</v>
      </c>
      <c r="AW1701" s="41" t="s">
        <v>2126</v>
      </c>
      <c r="AX1701" s="101">
        <v>405010101</v>
      </c>
    </row>
    <row r="1702" spans="44:50">
      <c r="AR1702" s="67">
        <f t="shared" si="65"/>
        <v>406020102</v>
      </c>
      <c r="AV1702" s="2" t="s">
        <v>2665</v>
      </c>
      <c r="AW1702" s="41" t="s">
        <v>2127</v>
      </c>
      <c r="AX1702" s="101">
        <v>406020102</v>
      </c>
    </row>
    <row r="1703" spans="44:50">
      <c r="AR1703" s="67">
        <f t="shared" si="65"/>
        <v>409040104</v>
      </c>
      <c r="AV1703" s="2" t="s">
        <v>2665</v>
      </c>
      <c r="AW1703" s="41" t="s">
        <v>2128</v>
      </c>
      <c r="AX1703" s="101">
        <v>409040104</v>
      </c>
    </row>
    <row r="1704" spans="44:50">
      <c r="AR1704" s="67">
        <f t="shared" si="65"/>
        <v>405010406</v>
      </c>
      <c r="AV1704" s="2" t="s">
        <v>2665</v>
      </c>
      <c r="AW1704" s="41" t="s">
        <v>2129</v>
      </c>
      <c r="AX1704" s="101">
        <v>405010406</v>
      </c>
    </row>
    <row r="1705" spans="44:50">
      <c r="AR1705" s="67">
        <f t="shared" si="65"/>
        <v>405010501</v>
      </c>
      <c r="AV1705" s="2" t="s">
        <v>2665</v>
      </c>
      <c r="AW1705" s="41" t="s">
        <v>2130</v>
      </c>
      <c r="AX1705" s="101">
        <v>405010501</v>
      </c>
    </row>
    <row r="1706" spans="44:50">
      <c r="AR1706" s="67">
        <f t="shared" si="65"/>
        <v>405010502</v>
      </c>
      <c r="AV1706" s="2" t="s">
        <v>2665</v>
      </c>
      <c r="AW1706" s="41" t="s">
        <v>2131</v>
      </c>
      <c r="AX1706" s="101">
        <v>405010502</v>
      </c>
    </row>
    <row r="1707" spans="44:50">
      <c r="AR1707" s="67">
        <f t="shared" si="65"/>
        <v>405010505</v>
      </c>
      <c r="AV1707" s="2" t="s">
        <v>2665</v>
      </c>
      <c r="AW1707" s="41" t="s">
        <v>2132</v>
      </c>
      <c r="AX1707" s="101">
        <v>405010505</v>
      </c>
    </row>
    <row r="1708" spans="44:50">
      <c r="AR1708" s="67">
        <f t="shared" si="65"/>
        <v>405010401</v>
      </c>
      <c r="AV1708" s="2" t="s">
        <v>2665</v>
      </c>
      <c r="AW1708" s="41" t="s">
        <v>2133</v>
      </c>
      <c r="AX1708" s="101">
        <v>405010401</v>
      </c>
    </row>
    <row r="1709" spans="44:50">
      <c r="AR1709" s="67">
        <f t="shared" si="65"/>
        <v>405010402</v>
      </c>
      <c r="AV1709" s="2" t="s">
        <v>2665</v>
      </c>
      <c r="AW1709" s="41" t="s">
        <v>2134</v>
      </c>
      <c r="AX1709" s="101">
        <v>405010402</v>
      </c>
    </row>
    <row r="1710" spans="44:50">
      <c r="AR1710" s="67">
        <f t="shared" si="65"/>
        <v>405010407</v>
      </c>
      <c r="AV1710" s="2" t="s">
        <v>2665</v>
      </c>
      <c r="AW1710" s="41" t="s">
        <v>2135</v>
      </c>
      <c r="AX1710" s="101">
        <v>405010407</v>
      </c>
    </row>
    <row r="1711" spans="44:50">
      <c r="AR1711" s="67">
        <f t="shared" si="65"/>
        <v>405010301</v>
      </c>
      <c r="AV1711" s="2" t="s">
        <v>2665</v>
      </c>
      <c r="AW1711" s="41" t="s">
        <v>2136</v>
      </c>
      <c r="AX1711" s="101">
        <v>405010301</v>
      </c>
    </row>
    <row r="1712" spans="44:50">
      <c r="AR1712" s="67">
        <f t="shared" si="65"/>
        <v>405010302</v>
      </c>
      <c r="AV1712" s="2" t="s">
        <v>2665</v>
      </c>
      <c r="AW1712" s="41" t="s">
        <v>2137</v>
      </c>
      <c r="AX1712" s="101">
        <v>405010302</v>
      </c>
    </row>
    <row r="1713" spans="44:50">
      <c r="AR1713" s="67">
        <f t="shared" si="65"/>
        <v>405010304</v>
      </c>
      <c r="AV1713" s="2" t="s">
        <v>2665</v>
      </c>
      <c r="AW1713" s="41" t="s">
        <v>2138</v>
      </c>
      <c r="AX1713" s="101">
        <v>405010304</v>
      </c>
    </row>
    <row r="1714" spans="44:50">
      <c r="AR1714" s="67">
        <f t="shared" si="65"/>
        <v>497000004</v>
      </c>
      <c r="AV1714" s="2" t="s">
        <v>2665</v>
      </c>
      <c r="AW1714" s="41" t="s">
        <v>2139</v>
      </c>
      <c r="AX1714" s="101">
        <v>497000004</v>
      </c>
    </row>
    <row r="1715" spans="44:50">
      <c r="AR1715" s="67">
        <f t="shared" si="65"/>
        <v>405010201</v>
      </c>
      <c r="AV1715" s="2" t="s">
        <v>2665</v>
      </c>
      <c r="AW1715" s="41" t="s">
        <v>2140</v>
      </c>
      <c r="AX1715" s="101">
        <v>405010201</v>
      </c>
    </row>
    <row r="1716" spans="44:50">
      <c r="AR1716" s="67">
        <f t="shared" si="65"/>
        <v>405010202</v>
      </c>
      <c r="AV1716" s="2" t="s">
        <v>2665</v>
      </c>
      <c r="AW1716" s="41" t="s">
        <v>2141</v>
      </c>
      <c r="AX1716" s="101">
        <v>405010202</v>
      </c>
    </row>
    <row r="1717" spans="44:50">
      <c r="AR1717" s="67">
        <f t="shared" si="65"/>
        <v>405010204</v>
      </c>
      <c r="AV1717" s="2" t="s">
        <v>2665</v>
      </c>
      <c r="AW1717" s="41" t="s">
        <v>2142</v>
      </c>
      <c r="AX1717" s="101">
        <v>405010204</v>
      </c>
    </row>
    <row r="1718" spans="44:50">
      <c r="AR1718" s="67">
        <f t="shared" si="65"/>
        <v>405010405</v>
      </c>
      <c r="AV1718" s="2" t="s">
        <v>2665</v>
      </c>
      <c r="AW1718" s="41" t="s">
        <v>2143</v>
      </c>
      <c r="AX1718" s="101">
        <v>405010405</v>
      </c>
    </row>
    <row r="1719" spans="44:50">
      <c r="AR1719" s="67">
        <f t="shared" si="65"/>
        <v>405010303</v>
      </c>
      <c r="AV1719" s="2" t="s">
        <v>2665</v>
      </c>
      <c r="AW1719" s="41" t="s">
        <v>2144</v>
      </c>
      <c r="AX1719" s="101">
        <v>405010303</v>
      </c>
    </row>
    <row r="1720" spans="44:50">
      <c r="AR1720" s="67">
        <f t="shared" si="65"/>
        <v>405010203</v>
      </c>
      <c r="AV1720" s="2" t="s">
        <v>2665</v>
      </c>
      <c r="AW1720" s="41" t="s">
        <v>2145</v>
      </c>
      <c r="AX1720" s="101">
        <v>405010203</v>
      </c>
    </row>
    <row r="1721" spans="44:50">
      <c r="AR1721" s="67">
        <f t="shared" si="65"/>
        <v>407050101</v>
      </c>
      <c r="AV1721" s="2" t="s">
        <v>2665</v>
      </c>
      <c r="AW1721" s="41" t="s">
        <v>2146</v>
      </c>
      <c r="AX1721" s="101">
        <v>407050101</v>
      </c>
    </row>
    <row r="1722" spans="44:50">
      <c r="AR1722" s="67">
        <f t="shared" si="65"/>
        <v>407050109</v>
      </c>
      <c r="AV1722" s="2" t="s">
        <v>2665</v>
      </c>
      <c r="AW1722" s="41" t="s">
        <v>2147</v>
      </c>
      <c r="AX1722" s="101">
        <v>407050109</v>
      </c>
    </row>
    <row r="1723" spans="44:50">
      <c r="AR1723" s="67">
        <f t="shared" si="65"/>
        <v>407050108</v>
      </c>
      <c r="AV1723" s="2" t="s">
        <v>2665</v>
      </c>
      <c r="AW1723" s="41" t="s">
        <v>2148</v>
      </c>
      <c r="AX1723" s="101">
        <v>407050108</v>
      </c>
    </row>
    <row r="1724" spans="44:50">
      <c r="AR1724" s="67">
        <f t="shared" si="65"/>
        <v>409040902</v>
      </c>
      <c r="AV1724" s="2" t="s">
        <v>2665</v>
      </c>
      <c r="AW1724" s="41" t="s">
        <v>2149</v>
      </c>
      <c r="AX1724" s="101">
        <v>409040902</v>
      </c>
    </row>
    <row r="1725" spans="44:50">
      <c r="AR1725" s="67">
        <f t="shared" si="65"/>
        <v>505140102</v>
      </c>
      <c r="AV1725" s="2" t="s">
        <v>2665</v>
      </c>
      <c r="AW1725" s="41" t="s">
        <v>2150</v>
      </c>
      <c r="AX1725" s="101">
        <v>505140102</v>
      </c>
    </row>
    <row r="1726" spans="44:50">
      <c r="AR1726" s="67">
        <f t="shared" si="65"/>
        <v>497000029</v>
      </c>
      <c r="AV1726" s="2" t="s">
        <v>2665</v>
      </c>
      <c r="AW1726" s="41" t="s">
        <v>2151</v>
      </c>
      <c r="AX1726" s="101">
        <v>497000029</v>
      </c>
    </row>
    <row r="1727" spans="44:50">
      <c r="AR1727" s="67">
        <f t="shared" si="65"/>
        <v>497000037</v>
      </c>
      <c r="AV1727" s="2" t="s">
        <v>2665</v>
      </c>
      <c r="AW1727" s="41" t="s">
        <v>2152</v>
      </c>
      <c r="AX1727" s="101">
        <v>497000037</v>
      </c>
    </row>
    <row r="1728" spans="44:50">
      <c r="AR1728" s="67">
        <f t="shared" si="65"/>
        <v>507060301</v>
      </c>
      <c r="AV1728" s="2" t="s">
        <v>2665</v>
      </c>
      <c r="AW1728" s="41" t="s">
        <v>2153</v>
      </c>
      <c r="AX1728" s="101">
        <v>507060301</v>
      </c>
    </row>
    <row r="1729" spans="44:50">
      <c r="AR1729" s="67">
        <f t="shared" si="65"/>
        <v>409030312</v>
      </c>
      <c r="AV1729" s="2" t="s">
        <v>2665</v>
      </c>
      <c r="AW1729" s="41" t="s">
        <v>2154</v>
      </c>
      <c r="AX1729" s="101">
        <v>409030312</v>
      </c>
    </row>
    <row r="1730" spans="44:50">
      <c r="AR1730" s="67">
        <f t="shared" si="65"/>
        <v>409030337</v>
      </c>
      <c r="AV1730" s="2" t="s">
        <v>2665</v>
      </c>
      <c r="AW1730" s="41" t="s">
        <v>2155</v>
      </c>
      <c r="AX1730" s="101">
        <v>409030337</v>
      </c>
    </row>
    <row r="1731" spans="44:50">
      <c r="AR1731" s="67">
        <f t="shared" si="65"/>
        <v>412030121</v>
      </c>
      <c r="AV1731" s="2" t="s">
        <v>2665</v>
      </c>
      <c r="AW1731" s="41" t="s">
        <v>2156</v>
      </c>
      <c r="AX1731" s="101">
        <v>412030121</v>
      </c>
    </row>
    <row r="1732" spans="44:50">
      <c r="AR1732" s="67">
        <f t="shared" si="65"/>
        <v>508150501</v>
      </c>
      <c r="AV1732" s="2" t="s">
        <v>2665</v>
      </c>
      <c r="AW1732" s="41" t="s">
        <v>2157</v>
      </c>
      <c r="AX1732" s="101">
        <v>508150501</v>
      </c>
    </row>
    <row r="1733" spans="44:50">
      <c r="AR1733" s="67">
        <f t="shared" si="65"/>
        <v>409030340</v>
      </c>
      <c r="AV1733" s="2" t="s">
        <v>2665</v>
      </c>
      <c r="AW1733" s="41" t="s">
        <v>2158</v>
      </c>
      <c r="AX1733" s="101">
        <v>409030340</v>
      </c>
    </row>
    <row r="1734" spans="44:50">
      <c r="AR1734" s="67">
        <f t="shared" si="65"/>
        <v>406030101</v>
      </c>
      <c r="AV1734" s="2" t="s">
        <v>2665</v>
      </c>
      <c r="AW1734" s="41" t="s">
        <v>2159</v>
      </c>
      <c r="AX1734" s="101">
        <v>406030101</v>
      </c>
    </row>
    <row r="1735" spans="44:50">
      <c r="AR1735" s="67">
        <f t="shared" ref="AR1735:AR1798" si="66">$AX1735</f>
        <v>409040116</v>
      </c>
      <c r="AV1735" s="2" t="s">
        <v>2665</v>
      </c>
      <c r="AW1735" s="41" t="s">
        <v>2160</v>
      </c>
      <c r="AX1735" s="101">
        <v>409040116</v>
      </c>
    </row>
    <row r="1736" spans="44:50">
      <c r="AR1736" s="67">
        <f t="shared" si="66"/>
        <v>409040118</v>
      </c>
      <c r="AV1736" s="2" t="s">
        <v>2665</v>
      </c>
      <c r="AW1736" s="41" t="s">
        <v>2161</v>
      </c>
      <c r="AX1736" s="101">
        <v>409040118</v>
      </c>
    </row>
    <row r="1737" spans="44:50">
      <c r="AR1737" s="67">
        <f t="shared" si="66"/>
        <v>409040117</v>
      </c>
      <c r="AV1737" s="2" t="s">
        <v>2665</v>
      </c>
      <c r="AW1737" s="41" t="s">
        <v>2162</v>
      </c>
      <c r="AX1737" s="101">
        <v>409040117</v>
      </c>
    </row>
    <row r="1738" spans="44:50">
      <c r="AR1738" s="67">
        <f t="shared" si="66"/>
        <v>406030103</v>
      </c>
      <c r="AV1738" s="2" t="s">
        <v>2665</v>
      </c>
      <c r="AW1738" s="41" t="s">
        <v>2163</v>
      </c>
      <c r="AX1738" s="101">
        <v>406030103</v>
      </c>
    </row>
    <row r="1739" spans="44:50">
      <c r="AR1739" s="67">
        <f t="shared" si="66"/>
        <v>406030104</v>
      </c>
      <c r="AV1739" s="2" t="s">
        <v>2665</v>
      </c>
      <c r="AW1739" s="41" t="s">
        <v>2164</v>
      </c>
      <c r="AX1739" s="101">
        <v>406030104</v>
      </c>
    </row>
    <row r="1740" spans="44:50">
      <c r="AR1740" s="67">
        <f t="shared" si="66"/>
        <v>507060102</v>
      </c>
      <c r="AV1740" s="2" t="s">
        <v>2665</v>
      </c>
      <c r="AW1740" s="41" t="s">
        <v>2165</v>
      </c>
      <c r="AX1740" s="101">
        <v>507060102</v>
      </c>
    </row>
    <row r="1741" spans="44:50">
      <c r="AR1741" s="67">
        <f t="shared" si="66"/>
        <v>410020308</v>
      </c>
      <c r="AV1741" s="2" t="s">
        <v>2665</v>
      </c>
      <c r="AW1741" s="41" t="s">
        <v>2166</v>
      </c>
      <c r="AX1741" s="101">
        <v>410020308</v>
      </c>
    </row>
    <row r="1742" spans="44:50">
      <c r="AR1742" s="67">
        <f t="shared" si="66"/>
        <v>597000001</v>
      </c>
      <c r="AV1742" s="2" t="s">
        <v>2665</v>
      </c>
      <c r="AW1742" s="41" t="s">
        <v>2167</v>
      </c>
      <c r="AX1742" s="101">
        <v>597000001</v>
      </c>
    </row>
    <row r="1743" spans="44:50">
      <c r="AR1743" s="67">
        <f t="shared" si="66"/>
        <v>408020303</v>
      </c>
      <c r="AV1743" s="2" t="s">
        <v>2665</v>
      </c>
      <c r="AW1743" s="41" t="s">
        <v>2168</v>
      </c>
      <c r="AX1743" s="101">
        <v>408020303</v>
      </c>
    </row>
    <row r="1744" spans="44:50">
      <c r="AR1744" s="67">
        <f t="shared" si="66"/>
        <v>411080103</v>
      </c>
      <c r="AV1744" s="2" t="s">
        <v>2665</v>
      </c>
      <c r="AW1744" s="41" t="s">
        <v>2169</v>
      </c>
      <c r="AX1744" s="101">
        <v>411080103</v>
      </c>
    </row>
    <row r="1745" spans="44:50">
      <c r="AR1745" s="67">
        <f t="shared" si="66"/>
        <v>507040201</v>
      </c>
      <c r="AV1745" s="2" t="s">
        <v>2665</v>
      </c>
      <c r="AW1745" s="41" t="s">
        <v>2170</v>
      </c>
      <c r="AX1745" s="101">
        <v>507040201</v>
      </c>
    </row>
    <row r="1746" spans="44:50">
      <c r="AR1746" s="67">
        <f t="shared" si="66"/>
        <v>409030311</v>
      </c>
      <c r="AV1746" s="2" t="s">
        <v>2665</v>
      </c>
      <c r="AW1746" s="41" t="s">
        <v>2171</v>
      </c>
      <c r="AX1746" s="101">
        <v>409030311</v>
      </c>
    </row>
    <row r="1747" spans="44:50">
      <c r="AR1747" s="67">
        <f t="shared" si="66"/>
        <v>409041001</v>
      </c>
      <c r="AV1747" s="2" t="s">
        <v>2665</v>
      </c>
      <c r="AW1747" s="41" t="s">
        <v>2172</v>
      </c>
      <c r="AX1747" s="101">
        <v>409041001</v>
      </c>
    </row>
    <row r="1748" spans="44:50">
      <c r="AR1748" s="67">
        <f t="shared" si="66"/>
        <v>406080101</v>
      </c>
      <c r="AV1748" s="2" t="s">
        <v>2665</v>
      </c>
      <c r="AW1748" s="41" t="s">
        <v>2173</v>
      </c>
      <c r="AX1748" s="101">
        <v>406080101</v>
      </c>
    </row>
    <row r="1749" spans="44:50">
      <c r="AR1749" s="67">
        <f t="shared" si="66"/>
        <v>497000027</v>
      </c>
      <c r="AV1749" s="2" t="s">
        <v>2665</v>
      </c>
      <c r="AW1749" s="41" t="s">
        <v>2174</v>
      </c>
      <c r="AX1749" s="101">
        <v>497000027</v>
      </c>
    </row>
    <row r="1750" spans="44:50">
      <c r="AR1750" s="67">
        <f t="shared" si="66"/>
        <v>410020205</v>
      </c>
      <c r="AV1750" s="2" t="s">
        <v>2665</v>
      </c>
      <c r="AW1750" s="41" t="s">
        <v>2175</v>
      </c>
      <c r="AX1750" s="101">
        <v>410020205</v>
      </c>
    </row>
    <row r="1751" spans="44:50">
      <c r="AR1751" s="67">
        <f t="shared" si="66"/>
        <v>408060103</v>
      </c>
      <c r="AV1751" s="2" t="s">
        <v>2665</v>
      </c>
      <c r="AW1751" s="41" t="s">
        <v>2176</v>
      </c>
      <c r="AX1751" s="101">
        <v>408060103</v>
      </c>
    </row>
    <row r="1752" spans="44:50">
      <c r="AR1752" s="67">
        <f t="shared" si="66"/>
        <v>408060102</v>
      </c>
      <c r="AV1752" s="2" t="s">
        <v>2665</v>
      </c>
      <c r="AW1752" s="41" t="s">
        <v>2177</v>
      </c>
      <c r="AX1752" s="101">
        <v>408060102</v>
      </c>
    </row>
    <row r="1753" spans="44:50">
      <c r="AR1753" s="67">
        <f t="shared" si="66"/>
        <v>410020206</v>
      </c>
      <c r="AV1753" s="2" t="s">
        <v>2665</v>
      </c>
      <c r="AW1753" s="41" t="s">
        <v>2178</v>
      </c>
      <c r="AX1753" s="101">
        <v>410020206</v>
      </c>
    </row>
    <row r="1754" spans="44:50">
      <c r="AR1754" s="67">
        <f t="shared" si="66"/>
        <v>497000038</v>
      </c>
      <c r="AV1754" s="2" t="s">
        <v>2665</v>
      </c>
      <c r="AW1754" s="41" t="s">
        <v>2179</v>
      </c>
      <c r="AX1754" s="101">
        <v>497000038</v>
      </c>
    </row>
    <row r="1755" spans="44:50">
      <c r="AR1755" s="67">
        <f t="shared" si="66"/>
        <v>410020309</v>
      </c>
      <c r="AV1755" s="2" t="s">
        <v>2665</v>
      </c>
      <c r="AW1755" s="41" t="s">
        <v>2180</v>
      </c>
      <c r="AX1755" s="101">
        <v>410020309</v>
      </c>
    </row>
    <row r="1756" spans="44:50">
      <c r="AR1756" s="67">
        <f t="shared" si="66"/>
        <v>508080201</v>
      </c>
      <c r="AV1756" s="2" t="s">
        <v>2665</v>
      </c>
      <c r="AW1756" s="41" t="s">
        <v>2181</v>
      </c>
      <c r="AX1756" s="101">
        <v>508080201</v>
      </c>
    </row>
    <row r="1757" spans="44:50">
      <c r="AR1757" s="67">
        <f t="shared" si="66"/>
        <v>508080101</v>
      </c>
      <c r="AV1757" s="2" t="s">
        <v>2665</v>
      </c>
      <c r="AW1757" s="41" t="s">
        <v>2182</v>
      </c>
      <c r="AX1757" s="101">
        <v>508080101</v>
      </c>
    </row>
    <row r="1758" spans="44:50">
      <c r="AR1758" s="67">
        <f t="shared" si="66"/>
        <v>409020203</v>
      </c>
      <c r="AV1758" s="2" t="s">
        <v>2665</v>
      </c>
      <c r="AW1758" s="41" t="s">
        <v>2183</v>
      </c>
      <c r="AX1758" s="101">
        <v>409020203</v>
      </c>
    </row>
    <row r="1759" spans="44:50">
      <c r="AR1759" s="67">
        <f t="shared" si="66"/>
        <v>412030106</v>
      </c>
      <c r="AV1759" s="2" t="s">
        <v>2665</v>
      </c>
      <c r="AW1759" s="41" t="s">
        <v>2184</v>
      </c>
      <c r="AX1759" s="101">
        <v>412030106</v>
      </c>
    </row>
    <row r="1760" spans="44:50">
      <c r="AR1760" s="67">
        <f t="shared" si="66"/>
        <v>410020201</v>
      </c>
      <c r="AV1760" s="2" t="s">
        <v>2665</v>
      </c>
      <c r="AW1760" s="41" t="s">
        <v>2185</v>
      </c>
      <c r="AX1760" s="101">
        <v>410020201</v>
      </c>
    </row>
    <row r="1761" spans="44:50">
      <c r="AR1761" s="67">
        <f t="shared" si="66"/>
        <v>409030324</v>
      </c>
      <c r="AV1761" s="2" t="s">
        <v>2665</v>
      </c>
      <c r="AW1761" s="41" t="s">
        <v>2186</v>
      </c>
      <c r="AX1761" s="101">
        <v>409030324</v>
      </c>
    </row>
    <row r="1762" spans="44:50">
      <c r="AR1762" s="67">
        <f t="shared" si="66"/>
        <v>409030335</v>
      </c>
      <c r="AV1762" s="2" t="s">
        <v>2665</v>
      </c>
      <c r="AW1762" s="41" t="s">
        <v>2187</v>
      </c>
      <c r="AX1762" s="101">
        <v>409030335</v>
      </c>
    </row>
    <row r="1763" spans="44:50">
      <c r="AR1763" s="67">
        <f t="shared" si="66"/>
        <v>409030325</v>
      </c>
      <c r="AV1763" s="2" t="s">
        <v>2665</v>
      </c>
      <c r="AW1763" s="41" t="s">
        <v>2188</v>
      </c>
      <c r="AX1763" s="101">
        <v>409030325</v>
      </c>
    </row>
    <row r="1764" spans="44:50">
      <c r="AR1764" s="67">
        <f t="shared" si="66"/>
        <v>497000060</v>
      </c>
      <c r="AV1764" s="2" t="s">
        <v>2665</v>
      </c>
      <c r="AW1764" s="41" t="s">
        <v>2189</v>
      </c>
      <c r="AX1764" s="101">
        <v>497000060</v>
      </c>
    </row>
    <row r="1765" spans="44:50">
      <c r="AR1765" s="67">
        <f t="shared" si="66"/>
        <v>409030303</v>
      </c>
      <c r="AV1765" s="2" t="s">
        <v>2665</v>
      </c>
      <c r="AW1765" s="41" t="s">
        <v>2190</v>
      </c>
      <c r="AX1765" s="101">
        <v>409030303</v>
      </c>
    </row>
    <row r="1766" spans="44:50">
      <c r="AR1766" s="67">
        <f t="shared" si="66"/>
        <v>409030319</v>
      </c>
      <c r="AV1766" s="2" t="s">
        <v>2665</v>
      </c>
      <c r="AW1766" s="41" t="s">
        <v>2191</v>
      </c>
      <c r="AX1766" s="101">
        <v>409030319</v>
      </c>
    </row>
    <row r="1767" spans="44:50">
      <c r="AR1767" s="67">
        <f t="shared" si="66"/>
        <v>409030318</v>
      </c>
      <c r="AV1767" s="2" t="s">
        <v>2665</v>
      </c>
      <c r="AW1767" s="41" t="s">
        <v>2192</v>
      </c>
      <c r="AX1767" s="101">
        <v>409030318</v>
      </c>
    </row>
    <row r="1768" spans="44:50">
      <c r="AR1768" s="67">
        <f t="shared" si="66"/>
        <v>497000078</v>
      </c>
      <c r="AV1768" s="2" t="s">
        <v>2665</v>
      </c>
      <c r="AW1768" s="41" t="s">
        <v>2193</v>
      </c>
      <c r="AX1768" s="101">
        <v>497000078</v>
      </c>
    </row>
    <row r="1769" spans="44:50">
      <c r="AR1769" s="67">
        <f t="shared" si="66"/>
        <v>409030317</v>
      </c>
      <c r="AV1769" s="2" t="s">
        <v>2665</v>
      </c>
      <c r="AW1769" s="41" t="s">
        <v>2194</v>
      </c>
      <c r="AX1769" s="101">
        <v>409030317</v>
      </c>
    </row>
    <row r="1770" spans="44:50">
      <c r="AR1770" s="67">
        <f t="shared" si="66"/>
        <v>412010108</v>
      </c>
      <c r="AV1770" s="2" t="s">
        <v>2665</v>
      </c>
      <c r="AW1770" s="41" t="s">
        <v>2195</v>
      </c>
      <c r="AX1770" s="101">
        <v>412010108</v>
      </c>
    </row>
    <row r="1771" spans="44:50">
      <c r="AR1771" s="67">
        <f t="shared" si="66"/>
        <v>409030338</v>
      </c>
      <c r="AV1771" s="2" t="s">
        <v>2665</v>
      </c>
      <c r="AW1771" s="41" t="s">
        <v>2196</v>
      </c>
      <c r="AX1771" s="101">
        <v>409030338</v>
      </c>
    </row>
    <row r="1772" spans="44:50">
      <c r="AR1772" s="67">
        <f t="shared" si="66"/>
        <v>412010101</v>
      </c>
      <c r="AV1772" s="2" t="s">
        <v>2665</v>
      </c>
      <c r="AW1772" s="41" t="s">
        <v>2197</v>
      </c>
      <c r="AX1772" s="101">
        <v>412010101</v>
      </c>
    </row>
    <row r="1773" spans="44:50">
      <c r="AR1773" s="67">
        <f t="shared" si="66"/>
        <v>409030316</v>
      </c>
      <c r="AV1773" s="2" t="s">
        <v>2665</v>
      </c>
      <c r="AW1773" s="41" t="s">
        <v>2198</v>
      </c>
      <c r="AX1773" s="101">
        <v>409030316</v>
      </c>
    </row>
    <row r="1774" spans="44:50">
      <c r="AR1774" s="67">
        <f t="shared" si="66"/>
        <v>409030326</v>
      </c>
      <c r="AV1774" s="2" t="s">
        <v>2665</v>
      </c>
      <c r="AW1774" s="41" t="s">
        <v>2199</v>
      </c>
      <c r="AX1774" s="101">
        <v>409030326</v>
      </c>
    </row>
    <row r="1775" spans="44:50">
      <c r="AR1775" s="67">
        <f t="shared" si="66"/>
        <v>412010109</v>
      </c>
      <c r="AV1775" s="2" t="s">
        <v>2665</v>
      </c>
      <c r="AW1775" s="41" t="s">
        <v>2200</v>
      </c>
      <c r="AX1775" s="101">
        <v>412010109</v>
      </c>
    </row>
    <row r="1776" spans="44:50">
      <c r="AR1776" s="67">
        <f t="shared" si="66"/>
        <v>412020202</v>
      </c>
      <c r="AV1776" s="2" t="s">
        <v>2665</v>
      </c>
      <c r="AW1776" s="41" t="s">
        <v>2201</v>
      </c>
      <c r="AX1776" s="101">
        <v>412020202</v>
      </c>
    </row>
    <row r="1777" spans="44:50">
      <c r="AR1777" s="67">
        <f t="shared" si="66"/>
        <v>412020201</v>
      </c>
      <c r="AV1777" s="2" t="s">
        <v>2665</v>
      </c>
      <c r="AW1777" s="41" t="s">
        <v>2202</v>
      </c>
      <c r="AX1777" s="101">
        <v>412020201</v>
      </c>
    </row>
    <row r="1778" spans="44:50">
      <c r="AR1778" s="67">
        <f t="shared" si="66"/>
        <v>409030301</v>
      </c>
      <c r="AV1778" s="2" t="s">
        <v>2665</v>
      </c>
      <c r="AW1778" s="41" t="s">
        <v>2203</v>
      </c>
      <c r="AX1778" s="101">
        <v>409030301</v>
      </c>
    </row>
    <row r="1779" spans="44:50">
      <c r="AR1779" s="67">
        <f t="shared" si="66"/>
        <v>409030320</v>
      </c>
      <c r="AV1779" s="2" t="s">
        <v>2665</v>
      </c>
      <c r="AW1779" s="41" t="s">
        <v>2204</v>
      </c>
      <c r="AX1779" s="101">
        <v>409030320</v>
      </c>
    </row>
    <row r="1780" spans="44:50">
      <c r="AR1780" s="67">
        <f t="shared" si="66"/>
        <v>409030331</v>
      </c>
      <c r="AV1780" s="2" t="s">
        <v>2665</v>
      </c>
      <c r="AW1780" s="41" t="s">
        <v>2205</v>
      </c>
      <c r="AX1780" s="101">
        <v>409030331</v>
      </c>
    </row>
    <row r="1781" spans="44:50">
      <c r="AR1781" s="67">
        <f t="shared" si="66"/>
        <v>409030330</v>
      </c>
      <c r="AV1781" s="2" t="s">
        <v>2665</v>
      </c>
      <c r="AW1781" s="41" t="s">
        <v>2206</v>
      </c>
      <c r="AX1781" s="101">
        <v>409030330</v>
      </c>
    </row>
    <row r="1782" spans="44:50">
      <c r="AR1782" s="67">
        <f t="shared" si="66"/>
        <v>409030302</v>
      </c>
      <c r="AV1782" s="2" t="s">
        <v>2665</v>
      </c>
      <c r="AW1782" s="41" t="s">
        <v>2207</v>
      </c>
      <c r="AX1782" s="101">
        <v>409030302</v>
      </c>
    </row>
    <row r="1783" spans="44:50">
      <c r="AR1783" s="67">
        <f t="shared" si="66"/>
        <v>407060101</v>
      </c>
      <c r="AV1783" s="2" t="s">
        <v>2665</v>
      </c>
      <c r="AW1783" s="41" t="s">
        <v>2208</v>
      </c>
      <c r="AX1783" s="101">
        <v>407060101</v>
      </c>
    </row>
    <row r="1784" spans="44:50">
      <c r="AR1784" s="67">
        <f t="shared" si="66"/>
        <v>411120501</v>
      </c>
      <c r="AV1784" s="2" t="s">
        <v>2665</v>
      </c>
      <c r="AW1784" s="41" t="s">
        <v>2209</v>
      </c>
      <c r="AX1784" s="101">
        <v>411120501</v>
      </c>
    </row>
    <row r="1785" spans="44:50">
      <c r="AR1785" s="67">
        <f t="shared" si="66"/>
        <v>411120301</v>
      </c>
      <c r="AV1785" s="2" t="s">
        <v>2665</v>
      </c>
      <c r="AW1785" s="41" t="s">
        <v>2210</v>
      </c>
      <c r="AX1785" s="101">
        <v>411120301</v>
      </c>
    </row>
    <row r="1786" spans="44:50">
      <c r="AR1786" s="67">
        <f t="shared" si="66"/>
        <v>408040103</v>
      </c>
      <c r="AV1786" s="2" t="s">
        <v>2665</v>
      </c>
      <c r="AW1786" s="41" t="s">
        <v>2211</v>
      </c>
      <c r="AX1786" s="101">
        <v>408040103</v>
      </c>
    </row>
    <row r="1787" spans="44:50">
      <c r="AR1787" s="67">
        <f t="shared" si="66"/>
        <v>409040906</v>
      </c>
      <c r="AV1787" s="2" t="s">
        <v>2665</v>
      </c>
      <c r="AW1787" s="41" t="s">
        <v>2212</v>
      </c>
      <c r="AX1787" s="101">
        <v>409040906</v>
      </c>
    </row>
    <row r="1788" spans="44:50">
      <c r="AR1788" s="67">
        <f t="shared" si="66"/>
        <v>409040502</v>
      </c>
      <c r="AV1788" s="2" t="s">
        <v>2665</v>
      </c>
      <c r="AW1788" s="41" t="s">
        <v>2213</v>
      </c>
      <c r="AX1788" s="101">
        <v>409040502</v>
      </c>
    </row>
    <row r="1789" spans="44:50">
      <c r="AR1789" s="67">
        <f t="shared" si="66"/>
        <v>409040506</v>
      </c>
      <c r="AV1789" s="2" t="s">
        <v>2665</v>
      </c>
      <c r="AW1789" s="41" t="s">
        <v>2214</v>
      </c>
      <c r="AX1789" s="101">
        <v>409040506</v>
      </c>
    </row>
    <row r="1790" spans="44:50">
      <c r="AR1790" s="67">
        <f t="shared" si="66"/>
        <v>409040504</v>
      </c>
      <c r="AV1790" s="2" t="s">
        <v>2665</v>
      </c>
      <c r="AW1790" s="41" t="s">
        <v>2215</v>
      </c>
      <c r="AX1790" s="101">
        <v>409040504</v>
      </c>
    </row>
    <row r="1791" spans="44:50">
      <c r="AR1791" s="67">
        <f t="shared" si="66"/>
        <v>409040507</v>
      </c>
      <c r="AV1791" s="2" t="s">
        <v>2665</v>
      </c>
      <c r="AW1791" s="41" t="s">
        <v>2216</v>
      </c>
      <c r="AX1791" s="101">
        <v>409040507</v>
      </c>
    </row>
    <row r="1792" spans="44:50">
      <c r="AR1792" s="67">
        <f t="shared" si="66"/>
        <v>409040503</v>
      </c>
      <c r="AV1792" s="2" t="s">
        <v>2665</v>
      </c>
      <c r="AW1792" s="41" t="s">
        <v>2217</v>
      </c>
      <c r="AX1792" s="101">
        <v>409040503</v>
      </c>
    </row>
    <row r="1793" spans="44:50">
      <c r="AR1793" s="67">
        <f t="shared" si="66"/>
        <v>409040508</v>
      </c>
      <c r="AV1793" s="2" t="s">
        <v>2665</v>
      </c>
      <c r="AW1793" s="41" t="s">
        <v>2218</v>
      </c>
      <c r="AX1793" s="101">
        <v>409040508</v>
      </c>
    </row>
    <row r="1794" spans="44:50">
      <c r="AR1794" s="67">
        <f t="shared" si="66"/>
        <v>507100102</v>
      </c>
      <c r="AV1794" s="2" t="s">
        <v>2665</v>
      </c>
      <c r="AW1794" s="41" t="s">
        <v>2219</v>
      </c>
      <c r="AX1794" s="101">
        <v>507100102</v>
      </c>
    </row>
    <row r="1795" spans="44:50">
      <c r="AR1795" s="67">
        <f t="shared" si="66"/>
        <v>409030305</v>
      </c>
      <c r="AV1795" s="2" t="s">
        <v>2665</v>
      </c>
      <c r="AW1795" s="41" t="s">
        <v>2220</v>
      </c>
      <c r="AX1795" s="101">
        <v>409030305</v>
      </c>
    </row>
    <row r="1796" spans="44:50">
      <c r="AR1796" s="67">
        <f t="shared" si="66"/>
        <v>409030329</v>
      </c>
      <c r="AV1796" s="2" t="s">
        <v>2665</v>
      </c>
      <c r="AW1796" s="41" t="s">
        <v>2221</v>
      </c>
      <c r="AX1796" s="101">
        <v>409030329</v>
      </c>
    </row>
    <row r="1797" spans="44:50">
      <c r="AR1797" s="67">
        <f t="shared" si="66"/>
        <v>411090205</v>
      </c>
      <c r="AV1797" s="2" t="s">
        <v>2665</v>
      </c>
      <c r="AW1797" s="41" t="s">
        <v>2222</v>
      </c>
      <c r="AX1797" s="101">
        <v>411090205</v>
      </c>
    </row>
    <row r="1798" spans="44:50">
      <c r="AR1798" s="67">
        <f t="shared" si="66"/>
        <v>407090103</v>
      </c>
      <c r="AV1798" s="2" t="s">
        <v>2665</v>
      </c>
      <c r="AW1798" s="41" t="s">
        <v>2223</v>
      </c>
      <c r="AX1798" s="101">
        <v>407090103</v>
      </c>
    </row>
    <row r="1799" spans="44:50">
      <c r="AR1799" s="67">
        <f t="shared" ref="AR1799:AR1862" si="67">$AX1799</f>
        <v>406130305</v>
      </c>
      <c r="AV1799" s="2" t="s">
        <v>2665</v>
      </c>
      <c r="AW1799" s="41" t="s">
        <v>2224</v>
      </c>
      <c r="AX1799" s="101">
        <v>406130305</v>
      </c>
    </row>
    <row r="1800" spans="44:50">
      <c r="AR1800" s="67">
        <f t="shared" si="67"/>
        <v>406130302</v>
      </c>
      <c r="AV1800" s="2" t="s">
        <v>2665</v>
      </c>
      <c r="AW1800" s="41" t="s">
        <v>2225</v>
      </c>
      <c r="AX1800" s="101">
        <v>406130302</v>
      </c>
    </row>
    <row r="1801" spans="44:50">
      <c r="AR1801" s="67">
        <f t="shared" si="67"/>
        <v>409030336</v>
      </c>
      <c r="AV1801" s="2" t="s">
        <v>2665</v>
      </c>
      <c r="AW1801" s="41" t="s">
        <v>2226</v>
      </c>
      <c r="AX1801" s="101">
        <v>409030336</v>
      </c>
    </row>
    <row r="1802" spans="44:50">
      <c r="AR1802" s="67">
        <f t="shared" si="67"/>
        <v>408070101</v>
      </c>
      <c r="AV1802" s="2" t="s">
        <v>2665</v>
      </c>
      <c r="AW1802" s="41" t="s">
        <v>2227</v>
      </c>
      <c r="AX1802" s="101">
        <v>408070101</v>
      </c>
    </row>
    <row r="1803" spans="44:50">
      <c r="AR1803" s="67">
        <f t="shared" si="67"/>
        <v>511060104</v>
      </c>
      <c r="AV1803" s="2" t="s">
        <v>2665</v>
      </c>
      <c r="AW1803" s="41" t="s">
        <v>2228</v>
      </c>
      <c r="AX1803" s="101">
        <v>511060104</v>
      </c>
    </row>
    <row r="1804" spans="44:50">
      <c r="AR1804" s="67">
        <f t="shared" si="67"/>
        <v>409040107</v>
      </c>
      <c r="AV1804" s="2" t="s">
        <v>2665</v>
      </c>
      <c r="AW1804" s="41" t="s">
        <v>2229</v>
      </c>
      <c r="AX1804" s="101">
        <v>409040107</v>
      </c>
    </row>
    <row r="1805" spans="44:50">
      <c r="AR1805" s="67">
        <f t="shared" si="67"/>
        <v>409040105</v>
      </c>
      <c r="AV1805" s="2" t="s">
        <v>2665</v>
      </c>
      <c r="AW1805" s="41" t="s">
        <v>2230</v>
      </c>
      <c r="AX1805" s="101">
        <v>409040105</v>
      </c>
    </row>
    <row r="1806" spans="44:50">
      <c r="AR1806" s="67">
        <f t="shared" si="67"/>
        <v>408070201</v>
      </c>
      <c r="AV1806" s="2" t="s">
        <v>2665</v>
      </c>
      <c r="AW1806" s="41" t="s">
        <v>2231</v>
      </c>
      <c r="AX1806" s="101">
        <v>408070201</v>
      </c>
    </row>
    <row r="1807" spans="44:50">
      <c r="AR1807" s="67">
        <f t="shared" si="67"/>
        <v>411010102</v>
      </c>
      <c r="AV1807" s="2" t="s">
        <v>2665</v>
      </c>
      <c r="AW1807" s="41" t="s">
        <v>2232</v>
      </c>
      <c r="AX1807" s="101">
        <v>411010102</v>
      </c>
    </row>
    <row r="1808" spans="44:50">
      <c r="AR1808" s="67">
        <f t="shared" si="67"/>
        <v>409040811</v>
      </c>
      <c r="AV1808" s="2" t="s">
        <v>2665</v>
      </c>
      <c r="AW1808" s="41" t="s">
        <v>2233</v>
      </c>
      <c r="AX1808" s="101">
        <v>409040811</v>
      </c>
    </row>
    <row r="1809" spans="44:50">
      <c r="AR1809" s="67">
        <f t="shared" si="67"/>
        <v>409030308</v>
      </c>
      <c r="AV1809" s="2" t="s">
        <v>2665</v>
      </c>
      <c r="AW1809" s="41" t="s">
        <v>2234</v>
      </c>
      <c r="AX1809" s="101">
        <v>409030308</v>
      </c>
    </row>
    <row r="1810" spans="44:50">
      <c r="AR1810" s="67">
        <f t="shared" si="67"/>
        <v>408050205</v>
      </c>
      <c r="AV1810" s="2" t="s">
        <v>2665</v>
      </c>
      <c r="AW1810" s="41" t="s">
        <v>2235</v>
      </c>
      <c r="AX1810" s="101">
        <v>408050205</v>
      </c>
    </row>
    <row r="1811" spans="44:50">
      <c r="AR1811" s="67">
        <f t="shared" si="67"/>
        <v>408050203</v>
      </c>
      <c r="AV1811" s="2" t="s">
        <v>2665</v>
      </c>
      <c r="AW1811" s="41" t="s">
        <v>2236</v>
      </c>
      <c r="AX1811" s="101">
        <v>408050203</v>
      </c>
    </row>
    <row r="1812" spans="44:50">
      <c r="AR1812" s="67">
        <f t="shared" si="67"/>
        <v>408050204</v>
      </c>
      <c r="AV1812" s="2" t="s">
        <v>2665</v>
      </c>
      <c r="AW1812" s="41" t="s">
        <v>2237</v>
      </c>
      <c r="AX1812" s="101">
        <v>408050204</v>
      </c>
    </row>
    <row r="1813" spans="44:50">
      <c r="AR1813" s="67">
        <f t="shared" si="67"/>
        <v>408010205</v>
      </c>
      <c r="AV1813" s="2" t="s">
        <v>2665</v>
      </c>
      <c r="AW1813" s="41" t="s">
        <v>2238</v>
      </c>
      <c r="AX1813" s="101">
        <v>408010205</v>
      </c>
    </row>
    <row r="1814" spans="44:50">
      <c r="AR1814" s="67">
        <f t="shared" si="67"/>
        <v>408010204</v>
      </c>
      <c r="AV1814" s="2" t="s">
        <v>2665</v>
      </c>
      <c r="AW1814" s="41" t="s">
        <v>2239</v>
      </c>
      <c r="AX1814" s="101">
        <v>408010204</v>
      </c>
    </row>
    <row r="1815" spans="44:50">
      <c r="AR1815" s="67">
        <f t="shared" si="67"/>
        <v>408010203</v>
      </c>
      <c r="AV1815" s="2" t="s">
        <v>2665</v>
      </c>
      <c r="AW1815" s="41" t="s">
        <v>2240</v>
      </c>
      <c r="AX1815" s="101">
        <v>408010203</v>
      </c>
    </row>
    <row r="1816" spans="44:50">
      <c r="AR1816" s="67">
        <f t="shared" si="67"/>
        <v>412030109</v>
      </c>
      <c r="AV1816" s="2" t="s">
        <v>2665</v>
      </c>
      <c r="AW1816" s="41" t="s">
        <v>2241</v>
      </c>
      <c r="AX1816" s="101">
        <v>412030109</v>
      </c>
    </row>
    <row r="1817" spans="44:50">
      <c r="AR1817" s="67">
        <f t="shared" si="67"/>
        <v>412030108</v>
      </c>
      <c r="AV1817" s="2" t="s">
        <v>2665</v>
      </c>
      <c r="AW1817" s="41" t="s">
        <v>2242</v>
      </c>
      <c r="AX1817" s="101">
        <v>412030108</v>
      </c>
    </row>
    <row r="1818" spans="44:50">
      <c r="AR1818" s="67">
        <f t="shared" si="67"/>
        <v>412030107</v>
      </c>
      <c r="AV1818" s="2" t="s">
        <v>2665</v>
      </c>
      <c r="AW1818" s="41" t="s">
        <v>2243</v>
      </c>
      <c r="AX1818" s="101">
        <v>412030107</v>
      </c>
    </row>
    <row r="1819" spans="44:50">
      <c r="AR1819" s="67">
        <f t="shared" si="67"/>
        <v>412040203</v>
      </c>
      <c r="AV1819" s="2" t="s">
        <v>2665</v>
      </c>
      <c r="AW1819" s="41" t="s">
        <v>2244</v>
      </c>
      <c r="AX1819" s="101">
        <v>412040203</v>
      </c>
    </row>
    <row r="1820" spans="44:50">
      <c r="AR1820" s="67">
        <f t="shared" si="67"/>
        <v>406130204</v>
      </c>
      <c r="AV1820" s="2" t="s">
        <v>2665</v>
      </c>
      <c r="AW1820" s="41" t="s">
        <v>2245</v>
      </c>
      <c r="AX1820" s="101">
        <v>406130204</v>
      </c>
    </row>
    <row r="1821" spans="44:50">
      <c r="AR1821" s="67">
        <f t="shared" si="67"/>
        <v>410010306</v>
      </c>
      <c r="AV1821" s="2" t="s">
        <v>2665</v>
      </c>
      <c r="AW1821" s="41" t="s">
        <v>2246</v>
      </c>
      <c r="AX1821" s="101">
        <v>410010306</v>
      </c>
    </row>
    <row r="1822" spans="44:50">
      <c r="AR1822" s="67">
        <f t="shared" si="67"/>
        <v>409020106</v>
      </c>
      <c r="AV1822" s="2" t="s">
        <v>2665</v>
      </c>
      <c r="AW1822" s="41" t="s">
        <v>2247</v>
      </c>
      <c r="AX1822" s="101">
        <v>409020106</v>
      </c>
    </row>
    <row r="1823" spans="44:50">
      <c r="AR1823" s="67">
        <f t="shared" si="67"/>
        <v>406010104</v>
      </c>
      <c r="AV1823" s="2" t="s">
        <v>2665</v>
      </c>
      <c r="AW1823" s="41" t="s">
        <v>2248</v>
      </c>
      <c r="AX1823" s="101">
        <v>406010104</v>
      </c>
    </row>
    <row r="1824" spans="44:50">
      <c r="AR1824" s="67">
        <f t="shared" si="67"/>
        <v>410010308</v>
      </c>
      <c r="AV1824" s="2" t="s">
        <v>2665</v>
      </c>
      <c r="AW1824" s="41" t="s">
        <v>2249</v>
      </c>
      <c r="AX1824" s="101">
        <v>410010308</v>
      </c>
    </row>
    <row r="1825" spans="44:50">
      <c r="AR1825" s="67">
        <f t="shared" si="67"/>
        <v>409030328</v>
      </c>
      <c r="AV1825" s="2" t="s">
        <v>2665</v>
      </c>
      <c r="AW1825" s="41" t="s">
        <v>2250</v>
      </c>
      <c r="AX1825" s="101">
        <v>409030328</v>
      </c>
    </row>
    <row r="1826" spans="44:50">
      <c r="AR1826" s="67">
        <f t="shared" si="67"/>
        <v>409040414</v>
      </c>
      <c r="AV1826" s="2" t="s">
        <v>2665</v>
      </c>
      <c r="AW1826" s="41" t="s">
        <v>2251</v>
      </c>
      <c r="AX1826" s="101">
        <v>409040414</v>
      </c>
    </row>
    <row r="1827" spans="44:50">
      <c r="AR1827" s="67">
        <f t="shared" si="67"/>
        <v>406130311</v>
      </c>
      <c r="AV1827" s="2" t="s">
        <v>2665</v>
      </c>
      <c r="AW1827" s="41" t="s">
        <v>2252</v>
      </c>
      <c r="AX1827" s="101">
        <v>406130311</v>
      </c>
    </row>
    <row r="1828" spans="44:50">
      <c r="AR1828" s="67">
        <f t="shared" si="67"/>
        <v>406130309</v>
      </c>
      <c r="AV1828" s="2" t="s">
        <v>2665</v>
      </c>
      <c r="AW1828" s="41" t="s">
        <v>2253</v>
      </c>
      <c r="AX1828" s="101">
        <v>406130309</v>
      </c>
    </row>
    <row r="1829" spans="44:50">
      <c r="AR1829" s="67">
        <f t="shared" si="67"/>
        <v>406130101</v>
      </c>
      <c r="AV1829" s="2" t="s">
        <v>2665</v>
      </c>
      <c r="AW1829" s="41" t="s">
        <v>2254</v>
      </c>
      <c r="AX1829" s="101">
        <v>406130101</v>
      </c>
    </row>
    <row r="1830" spans="44:50">
      <c r="AR1830" s="67">
        <f t="shared" si="67"/>
        <v>409010204</v>
      </c>
      <c r="AV1830" s="2" t="s">
        <v>2665</v>
      </c>
      <c r="AW1830" s="41" t="s">
        <v>2255</v>
      </c>
      <c r="AX1830" s="101">
        <v>409010204</v>
      </c>
    </row>
    <row r="1831" spans="44:50">
      <c r="AR1831" s="67">
        <f t="shared" si="67"/>
        <v>410020310</v>
      </c>
      <c r="AV1831" s="2" t="s">
        <v>2665</v>
      </c>
      <c r="AW1831" s="41" t="s">
        <v>2256</v>
      </c>
      <c r="AX1831" s="101">
        <v>410020310</v>
      </c>
    </row>
    <row r="1832" spans="44:50">
      <c r="AR1832" s="67">
        <f t="shared" si="67"/>
        <v>410020208</v>
      </c>
      <c r="AV1832" s="2" t="s">
        <v>2665</v>
      </c>
      <c r="AW1832" s="41" t="s">
        <v>2257</v>
      </c>
      <c r="AX1832" s="101">
        <v>410020208</v>
      </c>
    </row>
    <row r="1833" spans="44:50">
      <c r="AR1833" s="67">
        <f t="shared" si="67"/>
        <v>497000069</v>
      </c>
      <c r="AV1833" s="2" t="s">
        <v>2665</v>
      </c>
      <c r="AW1833" s="41" t="s">
        <v>2258</v>
      </c>
      <c r="AX1833" s="101">
        <v>497000069</v>
      </c>
    </row>
    <row r="1834" spans="44:50">
      <c r="AR1834" s="67">
        <f t="shared" si="67"/>
        <v>410020204</v>
      </c>
      <c r="AV1834" s="2" t="s">
        <v>2665</v>
      </c>
      <c r="AW1834" s="41" t="s">
        <v>2259</v>
      </c>
      <c r="AX1834" s="101">
        <v>410020204</v>
      </c>
    </row>
    <row r="1835" spans="44:50">
      <c r="AR1835" s="67">
        <f t="shared" si="67"/>
        <v>497000077</v>
      </c>
      <c r="AV1835" s="2" t="s">
        <v>2665</v>
      </c>
      <c r="AW1835" s="41" t="s">
        <v>2260</v>
      </c>
      <c r="AX1835" s="101">
        <v>497000077</v>
      </c>
    </row>
    <row r="1836" spans="44:50">
      <c r="AR1836" s="67">
        <f t="shared" si="67"/>
        <v>497000068</v>
      </c>
      <c r="AV1836" s="2" t="s">
        <v>2665</v>
      </c>
      <c r="AW1836" s="41" t="s">
        <v>2261</v>
      </c>
      <c r="AX1836" s="101">
        <v>497000068</v>
      </c>
    </row>
    <row r="1837" spans="44:50">
      <c r="AR1837" s="67">
        <f t="shared" si="67"/>
        <v>411120108</v>
      </c>
      <c r="AV1837" s="2" t="s">
        <v>2665</v>
      </c>
      <c r="AW1837" s="41" t="s">
        <v>2262</v>
      </c>
      <c r="AX1837" s="101">
        <v>411120108</v>
      </c>
    </row>
    <row r="1838" spans="44:50">
      <c r="AR1838" s="67">
        <f t="shared" si="67"/>
        <v>410010301</v>
      </c>
      <c r="AV1838" s="2" t="s">
        <v>2665</v>
      </c>
      <c r="AW1838" s="41" t="s">
        <v>2263</v>
      </c>
      <c r="AX1838" s="101">
        <v>410010301</v>
      </c>
    </row>
    <row r="1839" spans="44:50">
      <c r="AR1839" s="67">
        <f t="shared" si="67"/>
        <v>412040302</v>
      </c>
      <c r="AV1839" s="2" t="s">
        <v>2665</v>
      </c>
      <c r="AW1839" s="41" t="s">
        <v>2264</v>
      </c>
      <c r="AX1839" s="101">
        <v>412040302</v>
      </c>
    </row>
    <row r="1840" spans="44:50">
      <c r="AR1840" s="67">
        <f t="shared" si="67"/>
        <v>412040303</v>
      </c>
      <c r="AV1840" s="2" t="s">
        <v>2665</v>
      </c>
      <c r="AW1840" s="41" t="s">
        <v>2265</v>
      </c>
      <c r="AX1840" s="101">
        <v>412040303</v>
      </c>
    </row>
    <row r="1841" spans="44:50">
      <c r="AR1841" s="67">
        <f t="shared" si="67"/>
        <v>409040501</v>
      </c>
      <c r="AV1841" s="2" t="s">
        <v>2665</v>
      </c>
      <c r="AW1841" s="41" t="s">
        <v>2266</v>
      </c>
      <c r="AX1841" s="101">
        <v>409040501</v>
      </c>
    </row>
    <row r="1842" spans="44:50">
      <c r="AR1842" s="67">
        <f t="shared" si="67"/>
        <v>409010402</v>
      </c>
      <c r="AV1842" s="2" t="s">
        <v>2665</v>
      </c>
      <c r="AW1842" s="41" t="s">
        <v>2267</v>
      </c>
      <c r="AX1842" s="101">
        <v>409010402</v>
      </c>
    </row>
    <row r="1843" spans="44:50">
      <c r="AR1843" s="67">
        <f t="shared" si="67"/>
        <v>411090401</v>
      </c>
      <c r="AV1843" s="2" t="s">
        <v>2665</v>
      </c>
      <c r="AW1843" s="41" t="s">
        <v>2268</v>
      </c>
      <c r="AX1843" s="101">
        <v>411090401</v>
      </c>
    </row>
    <row r="1844" spans="44:50">
      <c r="AR1844" s="67">
        <f t="shared" si="67"/>
        <v>411090301</v>
      </c>
      <c r="AV1844" s="2" t="s">
        <v>2665</v>
      </c>
      <c r="AW1844" s="41" t="s">
        <v>2269</v>
      </c>
      <c r="AX1844" s="101">
        <v>411090301</v>
      </c>
    </row>
    <row r="1845" spans="44:50">
      <c r="AR1845" s="67">
        <f t="shared" si="67"/>
        <v>409041011</v>
      </c>
      <c r="AV1845" s="2" t="s">
        <v>2665</v>
      </c>
      <c r="AW1845" s="41" t="s">
        <v>946</v>
      </c>
      <c r="AX1845" s="101">
        <v>409041011</v>
      </c>
    </row>
    <row r="1846" spans="44:50">
      <c r="AR1846" s="67">
        <f t="shared" si="67"/>
        <v>409030401</v>
      </c>
      <c r="AV1846" s="2" t="s">
        <v>2665</v>
      </c>
      <c r="AW1846" s="41" t="s">
        <v>2270</v>
      </c>
      <c r="AX1846" s="101">
        <v>409030401</v>
      </c>
    </row>
    <row r="1847" spans="44:50">
      <c r="AR1847" s="67">
        <f t="shared" si="67"/>
        <v>406090103</v>
      </c>
      <c r="AV1847" s="2" t="s">
        <v>2665</v>
      </c>
      <c r="AW1847" s="41" t="s">
        <v>2271</v>
      </c>
      <c r="AX1847" s="101">
        <v>406090103</v>
      </c>
    </row>
    <row r="1848" spans="44:50">
      <c r="AR1848" s="67">
        <f t="shared" si="67"/>
        <v>406020101</v>
      </c>
      <c r="AV1848" s="2" t="s">
        <v>2665</v>
      </c>
      <c r="AW1848" s="41" t="s">
        <v>2272</v>
      </c>
      <c r="AX1848" s="101">
        <v>406020101</v>
      </c>
    </row>
    <row r="1849" spans="44:50">
      <c r="AR1849" s="67">
        <f t="shared" si="67"/>
        <v>412030114</v>
      </c>
      <c r="AV1849" s="2" t="s">
        <v>2665</v>
      </c>
      <c r="AW1849" s="41" t="s">
        <v>2273</v>
      </c>
      <c r="AX1849" s="101">
        <v>412030114</v>
      </c>
    </row>
    <row r="1850" spans="44:50">
      <c r="AR1850" s="67">
        <f t="shared" si="67"/>
        <v>407080107</v>
      </c>
      <c r="AV1850" s="2" t="s">
        <v>2665</v>
      </c>
      <c r="AW1850" s="41" t="s">
        <v>2274</v>
      </c>
      <c r="AX1850" s="101">
        <v>407080107</v>
      </c>
    </row>
    <row r="1851" spans="44:50">
      <c r="AR1851" s="67">
        <f t="shared" si="67"/>
        <v>408030101</v>
      </c>
      <c r="AV1851" s="2" t="s">
        <v>2665</v>
      </c>
      <c r="AW1851" s="41" t="s">
        <v>2275</v>
      </c>
      <c r="AX1851" s="101">
        <v>408030101</v>
      </c>
    </row>
    <row r="1852" spans="44:50">
      <c r="AR1852" s="67">
        <f t="shared" si="67"/>
        <v>408030112</v>
      </c>
      <c r="AV1852" s="2" t="s">
        <v>2665</v>
      </c>
      <c r="AW1852" s="41" t="s">
        <v>2276</v>
      </c>
      <c r="AX1852" s="101">
        <v>408030112</v>
      </c>
    </row>
    <row r="1853" spans="44:50">
      <c r="AR1853" s="67">
        <f t="shared" si="67"/>
        <v>408030113</v>
      </c>
      <c r="AV1853" s="2" t="s">
        <v>2665</v>
      </c>
      <c r="AW1853" s="41" t="s">
        <v>2277</v>
      </c>
      <c r="AX1853" s="101">
        <v>408030113</v>
      </c>
    </row>
    <row r="1854" spans="44:50">
      <c r="AR1854" s="67">
        <f t="shared" si="67"/>
        <v>408030105</v>
      </c>
      <c r="AV1854" s="2" t="s">
        <v>2665</v>
      </c>
      <c r="AW1854" s="41" t="s">
        <v>2278</v>
      </c>
      <c r="AX1854" s="101">
        <v>408030105</v>
      </c>
    </row>
    <row r="1855" spans="44:50">
      <c r="AR1855" s="67">
        <f t="shared" si="67"/>
        <v>409040801</v>
      </c>
      <c r="AV1855" s="2" t="s">
        <v>2665</v>
      </c>
      <c r="AW1855" s="41" t="s">
        <v>2279</v>
      </c>
      <c r="AX1855" s="101">
        <v>409040801</v>
      </c>
    </row>
    <row r="1856" spans="44:50">
      <c r="AR1856" s="67">
        <f t="shared" si="67"/>
        <v>408030102</v>
      </c>
      <c r="AV1856" s="2" t="s">
        <v>2665</v>
      </c>
      <c r="AW1856" s="41" t="s">
        <v>2280</v>
      </c>
      <c r="AX1856" s="101">
        <v>408030102</v>
      </c>
    </row>
    <row r="1857" spans="44:50">
      <c r="AR1857" s="67">
        <f t="shared" si="67"/>
        <v>408030114</v>
      </c>
      <c r="AV1857" s="2" t="s">
        <v>2665</v>
      </c>
      <c r="AW1857" s="41" t="s">
        <v>2281</v>
      </c>
      <c r="AX1857" s="101">
        <v>408030114</v>
      </c>
    </row>
    <row r="1858" spans="44:50">
      <c r="AR1858" s="67">
        <f t="shared" si="67"/>
        <v>497000034</v>
      </c>
      <c r="AV1858" s="2" t="s">
        <v>2665</v>
      </c>
      <c r="AW1858" s="41" t="s">
        <v>2282</v>
      </c>
      <c r="AX1858" s="101">
        <v>497000034</v>
      </c>
    </row>
    <row r="1859" spans="44:50">
      <c r="AR1859" s="67">
        <f t="shared" si="67"/>
        <v>408030108</v>
      </c>
      <c r="AV1859" s="2" t="s">
        <v>2665</v>
      </c>
      <c r="AW1859" s="41" t="s">
        <v>2283</v>
      </c>
      <c r="AX1859" s="101">
        <v>408030108</v>
      </c>
    </row>
    <row r="1860" spans="44:50">
      <c r="AR1860" s="67">
        <f t="shared" si="67"/>
        <v>408030106</v>
      </c>
      <c r="AV1860" s="2" t="s">
        <v>2665</v>
      </c>
      <c r="AW1860" s="41" t="s">
        <v>2284</v>
      </c>
      <c r="AX1860" s="101">
        <v>408030106</v>
      </c>
    </row>
    <row r="1861" spans="44:50">
      <c r="AR1861" s="67">
        <f t="shared" si="67"/>
        <v>408030104</v>
      </c>
      <c r="AV1861" s="2" t="s">
        <v>2665</v>
      </c>
      <c r="AW1861" s="41" t="s">
        <v>2285</v>
      </c>
      <c r="AX1861" s="101">
        <v>408030104</v>
      </c>
    </row>
    <row r="1862" spans="44:50">
      <c r="AR1862" s="67">
        <f t="shared" si="67"/>
        <v>408030103</v>
      </c>
      <c r="AV1862" s="2" t="s">
        <v>2665</v>
      </c>
      <c r="AW1862" s="41" t="s">
        <v>2286</v>
      </c>
      <c r="AX1862" s="101">
        <v>408030103</v>
      </c>
    </row>
    <row r="1863" spans="44:50">
      <c r="AR1863" s="67">
        <f t="shared" ref="AR1863:AR1926" si="68">$AX1863</f>
        <v>408030107</v>
      </c>
      <c r="AV1863" s="2" t="s">
        <v>2665</v>
      </c>
      <c r="AW1863" s="41" t="s">
        <v>2287</v>
      </c>
      <c r="AX1863" s="101">
        <v>408030107</v>
      </c>
    </row>
    <row r="1864" spans="44:50">
      <c r="AR1864" s="67">
        <f t="shared" si="68"/>
        <v>411010106</v>
      </c>
      <c r="AV1864" s="2" t="s">
        <v>2665</v>
      </c>
      <c r="AW1864" s="41" t="s">
        <v>2288</v>
      </c>
      <c r="AX1864" s="101">
        <v>411010106</v>
      </c>
    </row>
    <row r="1865" spans="44:50">
      <c r="AR1865" s="67">
        <f t="shared" si="68"/>
        <v>411010402</v>
      </c>
      <c r="AV1865" s="2" t="s">
        <v>2665</v>
      </c>
      <c r="AW1865" s="41" t="s">
        <v>2289</v>
      </c>
      <c r="AX1865" s="101">
        <v>411010402</v>
      </c>
    </row>
    <row r="1866" spans="44:50">
      <c r="AR1866" s="67">
        <f t="shared" si="68"/>
        <v>411010401</v>
      </c>
      <c r="AV1866" s="2" t="s">
        <v>2665</v>
      </c>
      <c r="AW1866" s="41" t="s">
        <v>2290</v>
      </c>
      <c r="AX1866" s="101">
        <v>411010401</v>
      </c>
    </row>
    <row r="1867" spans="44:50">
      <c r="AR1867" s="67">
        <f t="shared" si="68"/>
        <v>411010204</v>
      </c>
      <c r="AV1867" s="2" t="s">
        <v>2665</v>
      </c>
      <c r="AW1867" s="41" t="s">
        <v>2291</v>
      </c>
      <c r="AX1867" s="101">
        <v>411010204</v>
      </c>
    </row>
    <row r="1868" spans="44:50">
      <c r="AR1868" s="67">
        <f t="shared" si="68"/>
        <v>411010203</v>
      </c>
      <c r="AV1868" s="2" t="s">
        <v>2665</v>
      </c>
      <c r="AW1868" s="41" t="s">
        <v>2292</v>
      </c>
      <c r="AX1868" s="101">
        <v>411010203</v>
      </c>
    </row>
    <row r="1869" spans="44:50">
      <c r="AR1869" s="67">
        <f t="shared" si="68"/>
        <v>411010201</v>
      </c>
      <c r="AV1869" s="2" t="s">
        <v>2665</v>
      </c>
      <c r="AW1869" s="41" t="s">
        <v>2293</v>
      </c>
      <c r="AX1869" s="101">
        <v>411010201</v>
      </c>
    </row>
    <row r="1870" spans="44:50">
      <c r="AR1870" s="67">
        <f t="shared" si="68"/>
        <v>411010302</v>
      </c>
      <c r="AV1870" s="2" t="s">
        <v>2665</v>
      </c>
      <c r="AW1870" s="41" t="s">
        <v>2294</v>
      </c>
      <c r="AX1870" s="101">
        <v>411010302</v>
      </c>
    </row>
    <row r="1871" spans="44:50">
      <c r="AR1871" s="67">
        <f t="shared" si="68"/>
        <v>411010202</v>
      </c>
      <c r="AV1871" s="2" t="s">
        <v>2665</v>
      </c>
      <c r="AW1871" s="41" t="s">
        <v>2295</v>
      </c>
      <c r="AX1871" s="101">
        <v>411010202</v>
      </c>
    </row>
    <row r="1872" spans="44:50">
      <c r="AR1872" s="67">
        <f t="shared" si="68"/>
        <v>411010105</v>
      </c>
      <c r="AV1872" s="2" t="s">
        <v>2665</v>
      </c>
      <c r="AW1872" s="41" t="s">
        <v>2296</v>
      </c>
      <c r="AX1872" s="101">
        <v>411010105</v>
      </c>
    </row>
    <row r="1873" spans="44:50">
      <c r="AR1873" s="67">
        <f t="shared" si="68"/>
        <v>411010104</v>
      </c>
      <c r="AV1873" s="2" t="s">
        <v>2665</v>
      </c>
      <c r="AW1873" s="41" t="s">
        <v>2297</v>
      </c>
      <c r="AX1873" s="101">
        <v>411010104</v>
      </c>
    </row>
    <row r="1874" spans="44:50">
      <c r="AR1874" s="67">
        <f t="shared" si="68"/>
        <v>411020101</v>
      </c>
      <c r="AV1874" s="2" t="s">
        <v>2665</v>
      </c>
      <c r="AW1874" s="41" t="s">
        <v>2298</v>
      </c>
      <c r="AX1874" s="101">
        <v>411020101</v>
      </c>
    </row>
    <row r="1875" spans="44:50">
      <c r="AR1875" s="67">
        <f t="shared" si="68"/>
        <v>411010103</v>
      </c>
      <c r="AV1875" s="2" t="s">
        <v>2665</v>
      </c>
      <c r="AW1875" s="41" t="s">
        <v>2299</v>
      </c>
      <c r="AX1875" s="101">
        <v>411010103</v>
      </c>
    </row>
    <row r="1876" spans="44:50">
      <c r="AR1876" s="67">
        <f t="shared" si="68"/>
        <v>409030104</v>
      </c>
      <c r="AV1876" s="2" t="s">
        <v>2665</v>
      </c>
      <c r="AW1876" s="41" t="s">
        <v>2300</v>
      </c>
      <c r="AX1876" s="101">
        <v>409030104</v>
      </c>
    </row>
    <row r="1877" spans="44:50">
      <c r="AR1877" s="67">
        <f t="shared" si="68"/>
        <v>407080102</v>
      </c>
      <c r="AV1877" s="2" t="s">
        <v>2665</v>
      </c>
      <c r="AW1877" s="41" t="s">
        <v>2301</v>
      </c>
      <c r="AX1877" s="101">
        <v>407080102</v>
      </c>
    </row>
    <row r="1878" spans="44:50">
      <c r="AR1878" s="67">
        <f t="shared" si="68"/>
        <v>505010201</v>
      </c>
      <c r="AV1878" s="2" t="s">
        <v>2665</v>
      </c>
      <c r="AW1878" s="41" t="s">
        <v>2302</v>
      </c>
      <c r="AX1878" s="101">
        <v>505010201</v>
      </c>
    </row>
    <row r="1879" spans="44:50">
      <c r="AR1879" s="67">
        <f t="shared" si="68"/>
        <v>409050101</v>
      </c>
      <c r="AV1879" s="2" t="s">
        <v>2665</v>
      </c>
      <c r="AW1879" s="41" t="s">
        <v>2303</v>
      </c>
      <c r="AX1879" s="101">
        <v>409050101</v>
      </c>
    </row>
    <row r="1880" spans="44:50">
      <c r="AR1880" s="67">
        <f t="shared" si="68"/>
        <v>408020304</v>
      </c>
      <c r="AV1880" s="2" t="s">
        <v>2665</v>
      </c>
      <c r="AW1880" s="41" t="s">
        <v>2304</v>
      </c>
      <c r="AX1880" s="101">
        <v>408020304</v>
      </c>
    </row>
    <row r="1881" spans="44:50">
      <c r="AR1881" s="67">
        <f t="shared" si="68"/>
        <v>405011503</v>
      </c>
      <c r="AV1881" s="2" t="s">
        <v>2665</v>
      </c>
      <c r="AW1881" s="41" t="s">
        <v>2305</v>
      </c>
      <c r="AX1881" s="101">
        <v>405011503</v>
      </c>
    </row>
    <row r="1882" spans="44:50">
      <c r="AR1882" s="67">
        <f t="shared" si="68"/>
        <v>497000005</v>
      </c>
      <c r="AV1882" s="2" t="s">
        <v>2665</v>
      </c>
      <c r="AW1882" s="41" t="s">
        <v>2306</v>
      </c>
      <c r="AX1882" s="101">
        <v>497000005</v>
      </c>
    </row>
    <row r="1883" spans="44:50">
      <c r="AR1883" s="67">
        <f t="shared" si="68"/>
        <v>406040105</v>
      </c>
      <c r="AV1883" s="2" t="s">
        <v>2665</v>
      </c>
      <c r="AW1883" s="41" t="s">
        <v>2307</v>
      </c>
      <c r="AX1883" s="101">
        <v>406040105</v>
      </c>
    </row>
    <row r="1884" spans="44:50">
      <c r="AR1884" s="67">
        <f t="shared" si="68"/>
        <v>406040110</v>
      </c>
      <c r="AV1884" s="2" t="s">
        <v>2665</v>
      </c>
      <c r="AW1884" s="41" t="s">
        <v>2308</v>
      </c>
      <c r="AX1884" s="101">
        <v>406040110</v>
      </c>
    </row>
    <row r="1885" spans="44:50">
      <c r="AR1885" s="67">
        <f t="shared" si="68"/>
        <v>406040104</v>
      </c>
      <c r="AV1885" s="2" t="s">
        <v>2665</v>
      </c>
      <c r="AW1885" s="41" t="s">
        <v>2309</v>
      </c>
      <c r="AX1885" s="101">
        <v>406040104</v>
      </c>
    </row>
    <row r="1886" spans="44:50">
      <c r="AR1886" s="67">
        <f t="shared" si="68"/>
        <v>406040109</v>
      </c>
      <c r="AV1886" s="2" t="s">
        <v>2665</v>
      </c>
      <c r="AW1886" s="41" t="s">
        <v>2310</v>
      </c>
      <c r="AX1886" s="101">
        <v>406040109</v>
      </c>
    </row>
    <row r="1887" spans="44:50">
      <c r="AR1887" s="67">
        <f t="shared" si="68"/>
        <v>406040103</v>
      </c>
      <c r="AV1887" s="2" t="s">
        <v>2665</v>
      </c>
      <c r="AW1887" s="41" t="s">
        <v>2311</v>
      </c>
      <c r="AX1887" s="101">
        <v>406040103</v>
      </c>
    </row>
    <row r="1888" spans="44:50">
      <c r="AR1888" s="67">
        <f t="shared" si="68"/>
        <v>406040108</v>
      </c>
      <c r="AV1888" s="2" t="s">
        <v>2665</v>
      </c>
      <c r="AW1888" s="41" t="s">
        <v>2312</v>
      </c>
      <c r="AX1888" s="101">
        <v>406040108</v>
      </c>
    </row>
    <row r="1889" spans="44:50">
      <c r="AR1889" s="67">
        <f t="shared" si="68"/>
        <v>406040115</v>
      </c>
      <c r="AV1889" s="2" t="s">
        <v>2665</v>
      </c>
      <c r="AW1889" s="41" t="s">
        <v>2313</v>
      </c>
      <c r="AX1889" s="101">
        <v>406040115</v>
      </c>
    </row>
    <row r="1890" spans="44:50">
      <c r="AR1890" s="67">
        <f t="shared" si="68"/>
        <v>406040102</v>
      </c>
      <c r="AV1890" s="2" t="s">
        <v>2665</v>
      </c>
      <c r="AW1890" s="41" t="s">
        <v>2314</v>
      </c>
      <c r="AX1890" s="101">
        <v>406040102</v>
      </c>
    </row>
    <row r="1891" spans="44:50">
      <c r="AR1891" s="67">
        <f t="shared" si="68"/>
        <v>406040107</v>
      </c>
      <c r="AV1891" s="2" t="s">
        <v>2665</v>
      </c>
      <c r="AW1891" s="41" t="s">
        <v>2315</v>
      </c>
      <c r="AX1891" s="101">
        <v>406040107</v>
      </c>
    </row>
    <row r="1892" spans="44:50">
      <c r="AR1892" s="67">
        <f t="shared" si="68"/>
        <v>406040101</v>
      </c>
      <c r="AV1892" s="2" t="s">
        <v>2665</v>
      </c>
      <c r="AW1892" s="41" t="s">
        <v>2316</v>
      </c>
      <c r="AX1892" s="101">
        <v>406040101</v>
      </c>
    </row>
    <row r="1893" spans="44:50">
      <c r="AR1893" s="67">
        <f t="shared" si="68"/>
        <v>406040106</v>
      </c>
      <c r="AV1893" s="2" t="s">
        <v>2665</v>
      </c>
      <c r="AW1893" s="41" t="s">
        <v>2317</v>
      </c>
      <c r="AX1893" s="101">
        <v>406040106</v>
      </c>
    </row>
    <row r="1894" spans="44:50">
      <c r="AR1894" s="67">
        <f t="shared" si="68"/>
        <v>406050101</v>
      </c>
      <c r="AV1894" s="2" t="s">
        <v>2665</v>
      </c>
      <c r="AW1894" s="41" t="s">
        <v>2318</v>
      </c>
      <c r="AX1894" s="101">
        <v>406050101</v>
      </c>
    </row>
    <row r="1895" spans="44:50">
      <c r="AR1895" s="67">
        <f t="shared" si="68"/>
        <v>405010901</v>
      </c>
      <c r="AV1895" s="2" t="s">
        <v>2665</v>
      </c>
      <c r="AW1895" s="41" t="s">
        <v>2319</v>
      </c>
      <c r="AX1895" s="101">
        <v>405010901</v>
      </c>
    </row>
    <row r="1896" spans="44:50">
      <c r="AR1896" s="67">
        <f t="shared" si="68"/>
        <v>405010904</v>
      </c>
      <c r="AV1896" s="2" t="s">
        <v>2665</v>
      </c>
      <c r="AW1896" s="41" t="s">
        <v>2320</v>
      </c>
      <c r="AX1896" s="101">
        <v>405010904</v>
      </c>
    </row>
    <row r="1897" spans="44:50">
      <c r="AR1897" s="67">
        <f t="shared" si="68"/>
        <v>497000006</v>
      </c>
      <c r="AV1897" s="2" t="s">
        <v>2665</v>
      </c>
      <c r="AW1897" s="41" t="s">
        <v>2321</v>
      </c>
      <c r="AX1897" s="101">
        <v>497000006</v>
      </c>
    </row>
    <row r="1898" spans="44:50">
      <c r="AR1898" s="67">
        <f t="shared" si="68"/>
        <v>405010801</v>
      </c>
      <c r="AV1898" s="2" t="s">
        <v>2665</v>
      </c>
      <c r="AW1898" s="41" t="s">
        <v>2322</v>
      </c>
      <c r="AX1898" s="101">
        <v>405010801</v>
      </c>
    </row>
    <row r="1899" spans="44:50">
      <c r="AR1899" s="67">
        <f t="shared" si="68"/>
        <v>405010903</v>
      </c>
      <c r="AV1899" s="2" t="s">
        <v>2665</v>
      </c>
      <c r="AW1899" s="41" t="s">
        <v>2323</v>
      </c>
      <c r="AX1899" s="101">
        <v>405010903</v>
      </c>
    </row>
    <row r="1900" spans="44:50">
      <c r="AR1900" s="67">
        <f t="shared" si="68"/>
        <v>406040111</v>
      </c>
      <c r="AV1900" s="2" t="s">
        <v>2665</v>
      </c>
      <c r="AW1900" s="41" t="s">
        <v>2324</v>
      </c>
      <c r="AX1900" s="101">
        <v>406040111</v>
      </c>
    </row>
    <row r="1901" spans="44:50">
      <c r="AR1901" s="67">
        <f t="shared" si="68"/>
        <v>406010103</v>
      </c>
      <c r="AV1901" s="2" t="s">
        <v>2665</v>
      </c>
      <c r="AW1901" s="41" t="s">
        <v>2325</v>
      </c>
      <c r="AX1901" s="101">
        <v>406010103</v>
      </c>
    </row>
    <row r="1902" spans="44:50">
      <c r="AR1902" s="67">
        <f t="shared" si="68"/>
        <v>412040205</v>
      </c>
      <c r="AV1902" s="2" t="s">
        <v>2665</v>
      </c>
      <c r="AW1902" s="41" t="s">
        <v>2326</v>
      </c>
      <c r="AX1902" s="101">
        <v>412040205</v>
      </c>
    </row>
    <row r="1903" spans="44:50">
      <c r="AR1903" s="67">
        <f t="shared" si="68"/>
        <v>408050103</v>
      </c>
      <c r="AV1903" s="2" t="s">
        <v>2665</v>
      </c>
      <c r="AW1903" s="41" t="s">
        <v>2327</v>
      </c>
      <c r="AX1903" s="101">
        <v>408050103</v>
      </c>
    </row>
    <row r="1904" spans="44:50">
      <c r="AR1904" s="67">
        <f t="shared" si="68"/>
        <v>408050101</v>
      </c>
      <c r="AV1904" s="2" t="s">
        <v>2665</v>
      </c>
      <c r="AW1904" s="41" t="s">
        <v>2328</v>
      </c>
      <c r="AX1904" s="101">
        <v>408050101</v>
      </c>
    </row>
    <row r="1905" spans="44:50">
      <c r="AR1905" s="67">
        <f t="shared" si="68"/>
        <v>408050102</v>
      </c>
      <c r="AV1905" s="2" t="s">
        <v>2665</v>
      </c>
      <c r="AW1905" s="41" t="s">
        <v>2329</v>
      </c>
      <c r="AX1905" s="101">
        <v>408050102</v>
      </c>
    </row>
    <row r="1906" spans="44:50">
      <c r="AR1906" s="67">
        <f t="shared" si="68"/>
        <v>411060102</v>
      </c>
      <c r="AV1906" s="2" t="s">
        <v>2665</v>
      </c>
      <c r="AW1906" s="41" t="s">
        <v>2330</v>
      </c>
      <c r="AX1906" s="101">
        <v>411060102</v>
      </c>
    </row>
    <row r="1907" spans="44:50">
      <c r="AR1907" s="67">
        <f t="shared" si="68"/>
        <v>507060201</v>
      </c>
      <c r="AV1907" s="2" t="s">
        <v>2665</v>
      </c>
      <c r="AW1907" s="41" t="s">
        <v>2331</v>
      </c>
      <c r="AX1907" s="101">
        <v>507060201</v>
      </c>
    </row>
    <row r="1908" spans="44:50">
      <c r="AR1908" s="67">
        <f t="shared" si="68"/>
        <v>409010203</v>
      </c>
      <c r="AV1908" s="2" t="s">
        <v>2665</v>
      </c>
      <c r="AW1908" s="41" t="s">
        <v>2332</v>
      </c>
      <c r="AX1908" s="101">
        <v>409010203</v>
      </c>
    </row>
    <row r="1909" spans="44:50">
      <c r="AR1909" s="67">
        <f t="shared" si="68"/>
        <v>497000045</v>
      </c>
      <c r="AV1909" s="2" t="s">
        <v>2665</v>
      </c>
      <c r="AW1909" s="41" t="s">
        <v>2333</v>
      </c>
      <c r="AX1909" s="101">
        <v>497000045</v>
      </c>
    </row>
    <row r="1910" spans="44:50">
      <c r="AR1910" s="67">
        <f t="shared" si="68"/>
        <v>410020105</v>
      </c>
      <c r="AV1910" s="2" t="s">
        <v>2665</v>
      </c>
      <c r="AW1910" s="41" t="s">
        <v>2334</v>
      </c>
      <c r="AX1910" s="101">
        <v>410020105</v>
      </c>
    </row>
    <row r="1911" spans="44:50">
      <c r="AR1911" s="67">
        <f t="shared" si="68"/>
        <v>410020106</v>
      </c>
      <c r="AV1911" s="2" t="s">
        <v>2665</v>
      </c>
      <c r="AW1911" s="41" t="s">
        <v>2335</v>
      </c>
      <c r="AX1911" s="101">
        <v>410020106</v>
      </c>
    </row>
    <row r="1912" spans="44:50">
      <c r="AR1912" s="67">
        <f t="shared" si="68"/>
        <v>410020104</v>
      </c>
      <c r="AV1912" s="2" t="s">
        <v>2665</v>
      </c>
      <c r="AW1912" s="41" t="s">
        <v>2336</v>
      </c>
      <c r="AX1912" s="101">
        <v>410020104</v>
      </c>
    </row>
    <row r="1913" spans="44:50">
      <c r="AR1913" s="67">
        <f t="shared" si="68"/>
        <v>410020207</v>
      </c>
      <c r="AV1913" s="2" t="s">
        <v>2665</v>
      </c>
      <c r="AW1913" s="41" t="s">
        <v>2337</v>
      </c>
      <c r="AX1913" s="101">
        <v>410020207</v>
      </c>
    </row>
    <row r="1914" spans="44:50">
      <c r="AR1914" s="67">
        <f t="shared" si="68"/>
        <v>410020103</v>
      </c>
      <c r="AV1914" s="2" t="s">
        <v>2665</v>
      </c>
      <c r="AW1914" s="41" t="s">
        <v>2338</v>
      </c>
      <c r="AX1914" s="101">
        <v>410020103</v>
      </c>
    </row>
    <row r="1915" spans="44:50">
      <c r="AR1915" s="67">
        <f t="shared" si="68"/>
        <v>412030211</v>
      </c>
      <c r="AV1915" s="2" t="s">
        <v>2665</v>
      </c>
      <c r="AW1915" s="41" t="s">
        <v>2339</v>
      </c>
      <c r="AX1915" s="101">
        <v>412030211</v>
      </c>
    </row>
    <row r="1916" spans="44:50">
      <c r="AR1916" s="67">
        <f t="shared" si="68"/>
        <v>412030116</v>
      </c>
      <c r="AV1916" s="2" t="s">
        <v>2665</v>
      </c>
      <c r="AW1916" s="41" t="s">
        <v>2340</v>
      </c>
      <c r="AX1916" s="101">
        <v>412030116</v>
      </c>
    </row>
    <row r="1917" spans="44:50">
      <c r="AR1917" s="67">
        <f t="shared" si="68"/>
        <v>409040814</v>
      </c>
      <c r="AV1917" s="2" t="s">
        <v>2665</v>
      </c>
      <c r="AW1917" s="41" t="s">
        <v>2341</v>
      </c>
      <c r="AX1917" s="101">
        <v>409040814</v>
      </c>
    </row>
    <row r="1918" spans="44:50">
      <c r="AR1918" s="67">
        <f t="shared" si="68"/>
        <v>497000052</v>
      </c>
      <c r="AV1918" s="2" t="s">
        <v>2665</v>
      </c>
      <c r="AW1918" s="41" t="s">
        <v>2342</v>
      </c>
      <c r="AX1918" s="101">
        <v>497000052</v>
      </c>
    </row>
    <row r="1919" spans="44:50">
      <c r="AR1919" s="67">
        <f t="shared" si="68"/>
        <v>409040803</v>
      </c>
      <c r="AV1919" s="2" t="s">
        <v>2665</v>
      </c>
      <c r="AW1919" s="41" t="s">
        <v>2343</v>
      </c>
      <c r="AX1919" s="101">
        <v>409040803</v>
      </c>
    </row>
    <row r="1920" spans="44:50">
      <c r="AR1920" s="67">
        <f t="shared" si="68"/>
        <v>409040809</v>
      </c>
      <c r="AV1920" s="2" t="s">
        <v>2665</v>
      </c>
      <c r="AW1920" s="41" t="s">
        <v>2344</v>
      </c>
      <c r="AX1920" s="101">
        <v>409040809</v>
      </c>
    </row>
    <row r="1921" spans="44:50">
      <c r="AR1921" s="67">
        <f t="shared" si="68"/>
        <v>409040808</v>
      </c>
      <c r="AV1921" s="2" t="s">
        <v>2665</v>
      </c>
      <c r="AW1921" s="41" t="s">
        <v>2345</v>
      </c>
      <c r="AX1921" s="101">
        <v>409040808</v>
      </c>
    </row>
    <row r="1922" spans="44:50">
      <c r="AR1922" s="67">
        <f t="shared" si="68"/>
        <v>409040807</v>
      </c>
      <c r="AV1922" s="2" t="s">
        <v>2665</v>
      </c>
      <c r="AW1922" s="41" t="s">
        <v>2346</v>
      </c>
      <c r="AX1922" s="101">
        <v>409040807</v>
      </c>
    </row>
    <row r="1923" spans="44:50">
      <c r="AR1923" s="67">
        <f t="shared" si="68"/>
        <v>409040812</v>
      </c>
      <c r="AV1923" s="2" t="s">
        <v>2665</v>
      </c>
      <c r="AW1923" s="41" t="s">
        <v>2347</v>
      </c>
      <c r="AX1923" s="101">
        <v>409040812</v>
      </c>
    </row>
    <row r="1924" spans="44:50">
      <c r="AR1924" s="67">
        <f t="shared" si="68"/>
        <v>409040806</v>
      </c>
      <c r="AV1924" s="2" t="s">
        <v>2665</v>
      </c>
      <c r="AW1924" s="41" t="s">
        <v>2348</v>
      </c>
      <c r="AX1924" s="101">
        <v>409040806</v>
      </c>
    </row>
    <row r="1925" spans="44:50">
      <c r="AR1925" s="67">
        <f t="shared" si="68"/>
        <v>407080105</v>
      </c>
      <c r="AV1925" s="2" t="s">
        <v>2665</v>
      </c>
      <c r="AW1925" s="41" t="s">
        <v>2349</v>
      </c>
      <c r="AX1925" s="101">
        <v>407080105</v>
      </c>
    </row>
    <row r="1926" spans="44:50">
      <c r="AR1926" s="67">
        <f t="shared" si="68"/>
        <v>409030304</v>
      </c>
      <c r="AV1926" s="2" t="s">
        <v>2665</v>
      </c>
      <c r="AW1926" s="41" t="s">
        <v>2350</v>
      </c>
      <c r="AX1926" s="101">
        <v>409030304</v>
      </c>
    </row>
    <row r="1927" spans="44:50">
      <c r="AR1927" s="67">
        <f t="shared" ref="AR1927:AR1990" si="69">$AX1927</f>
        <v>412010201</v>
      </c>
      <c r="AV1927" s="2" t="s">
        <v>2665</v>
      </c>
      <c r="AW1927" s="41" t="s">
        <v>2351</v>
      </c>
      <c r="AX1927" s="101">
        <v>412010201</v>
      </c>
    </row>
    <row r="1928" spans="44:50">
      <c r="AR1928" s="67">
        <f t="shared" si="69"/>
        <v>411090102</v>
      </c>
      <c r="AV1928" s="2" t="s">
        <v>2665</v>
      </c>
      <c r="AW1928" s="41" t="s">
        <v>2352</v>
      </c>
      <c r="AX1928" s="101">
        <v>411090102</v>
      </c>
    </row>
    <row r="1929" spans="44:50">
      <c r="AR1929" s="67">
        <f t="shared" si="69"/>
        <v>497000016</v>
      </c>
      <c r="AV1929" s="2" t="s">
        <v>2665</v>
      </c>
      <c r="AW1929" s="41" t="s">
        <v>409</v>
      </c>
      <c r="AX1929" s="101">
        <v>497000016</v>
      </c>
    </row>
    <row r="1930" spans="44:50">
      <c r="AR1930" s="67">
        <f t="shared" si="69"/>
        <v>409020201</v>
      </c>
      <c r="AV1930" s="2" t="s">
        <v>2665</v>
      </c>
      <c r="AW1930" s="41" t="s">
        <v>2353</v>
      </c>
      <c r="AX1930" s="101">
        <v>409020201</v>
      </c>
    </row>
    <row r="1931" spans="44:50">
      <c r="AR1931" s="67">
        <f t="shared" si="69"/>
        <v>409020208</v>
      </c>
      <c r="AV1931" s="2" t="s">
        <v>2665</v>
      </c>
      <c r="AW1931" s="41" t="s">
        <v>2354</v>
      </c>
      <c r="AX1931" s="101">
        <v>409020208</v>
      </c>
    </row>
    <row r="1932" spans="44:50">
      <c r="AR1932" s="67">
        <f t="shared" si="69"/>
        <v>409020205</v>
      </c>
      <c r="AV1932" s="2" t="s">
        <v>2665</v>
      </c>
      <c r="AW1932" s="41" t="s">
        <v>2355</v>
      </c>
      <c r="AX1932" s="101">
        <v>409020205</v>
      </c>
    </row>
    <row r="1933" spans="44:50">
      <c r="AR1933" s="67">
        <f t="shared" si="69"/>
        <v>409020206</v>
      </c>
      <c r="AV1933" s="2" t="s">
        <v>2665</v>
      </c>
      <c r="AW1933" s="41" t="s">
        <v>2356</v>
      </c>
      <c r="AX1933" s="101">
        <v>409020206</v>
      </c>
    </row>
    <row r="1934" spans="44:50">
      <c r="AR1934" s="67">
        <f t="shared" si="69"/>
        <v>409020207</v>
      </c>
      <c r="AV1934" s="2" t="s">
        <v>2665</v>
      </c>
      <c r="AW1934" s="41" t="s">
        <v>2357</v>
      </c>
      <c r="AX1934" s="101">
        <v>409020207</v>
      </c>
    </row>
    <row r="1935" spans="44:50">
      <c r="AR1935" s="67">
        <f t="shared" si="69"/>
        <v>409020202</v>
      </c>
      <c r="AV1935" s="2" t="s">
        <v>2665</v>
      </c>
      <c r="AW1935" s="41" t="s">
        <v>2358</v>
      </c>
      <c r="AX1935" s="101">
        <v>409020202</v>
      </c>
    </row>
    <row r="1936" spans="44:50">
      <c r="AR1936" s="67">
        <f t="shared" si="69"/>
        <v>409020204</v>
      </c>
      <c r="AV1936" s="2" t="s">
        <v>2665</v>
      </c>
      <c r="AW1936" s="41" t="s">
        <v>2359</v>
      </c>
      <c r="AX1936" s="101">
        <v>409020204</v>
      </c>
    </row>
    <row r="1937" spans="44:50">
      <c r="AR1937" s="67">
        <f t="shared" si="69"/>
        <v>409020102</v>
      </c>
      <c r="AV1937" s="2" t="s">
        <v>2665</v>
      </c>
      <c r="AW1937" s="41" t="s">
        <v>2360</v>
      </c>
      <c r="AX1937" s="101">
        <v>409020102</v>
      </c>
    </row>
    <row r="1938" spans="44:50">
      <c r="AR1938" s="67">
        <f t="shared" si="69"/>
        <v>412020103</v>
      </c>
      <c r="AV1938" s="2" t="s">
        <v>2665</v>
      </c>
      <c r="AW1938" s="41" t="s">
        <v>2361</v>
      </c>
      <c r="AX1938" s="101">
        <v>412020103</v>
      </c>
    </row>
    <row r="1939" spans="44:50">
      <c r="AR1939" s="67">
        <f t="shared" si="69"/>
        <v>412020102</v>
      </c>
      <c r="AV1939" s="2" t="s">
        <v>2665</v>
      </c>
      <c r="AW1939" s="41" t="s">
        <v>2362</v>
      </c>
      <c r="AX1939" s="101">
        <v>412020102</v>
      </c>
    </row>
    <row r="1940" spans="44:50">
      <c r="AR1940" s="67">
        <f t="shared" si="69"/>
        <v>412020109</v>
      </c>
      <c r="AV1940" s="2" t="s">
        <v>2665</v>
      </c>
      <c r="AW1940" s="41" t="s">
        <v>2363</v>
      </c>
      <c r="AX1940" s="101">
        <v>412020109</v>
      </c>
    </row>
    <row r="1941" spans="44:50">
      <c r="AR1941" s="67">
        <f t="shared" si="69"/>
        <v>412030119</v>
      </c>
      <c r="AV1941" s="2" t="s">
        <v>2665</v>
      </c>
      <c r="AW1941" s="41" t="s">
        <v>2364</v>
      </c>
      <c r="AX1941" s="101">
        <v>412030119</v>
      </c>
    </row>
    <row r="1942" spans="44:50">
      <c r="AR1942" s="67">
        <f t="shared" si="69"/>
        <v>411030309</v>
      </c>
      <c r="AV1942" s="2" t="s">
        <v>2665</v>
      </c>
      <c r="AW1942" s="41" t="s">
        <v>2365</v>
      </c>
      <c r="AX1942" s="101">
        <v>411030309</v>
      </c>
    </row>
    <row r="1943" spans="44:50">
      <c r="AR1943" s="67">
        <f t="shared" si="69"/>
        <v>411030301</v>
      </c>
      <c r="AV1943" s="2" t="s">
        <v>2665</v>
      </c>
      <c r="AW1943" s="41" t="s">
        <v>2366</v>
      </c>
      <c r="AX1943" s="101">
        <v>411030301</v>
      </c>
    </row>
    <row r="1944" spans="44:50">
      <c r="AR1944" s="67">
        <f t="shared" si="69"/>
        <v>411030105</v>
      </c>
      <c r="AV1944" s="2" t="s">
        <v>2665</v>
      </c>
      <c r="AW1944" s="41" t="s">
        <v>2367</v>
      </c>
      <c r="AX1944" s="101">
        <v>411030105</v>
      </c>
    </row>
    <row r="1945" spans="44:50">
      <c r="AR1945" s="67">
        <f t="shared" si="69"/>
        <v>411030311</v>
      </c>
      <c r="AV1945" s="2" t="s">
        <v>2665</v>
      </c>
      <c r="AW1945" s="41" t="s">
        <v>2368</v>
      </c>
      <c r="AX1945" s="101">
        <v>411030311</v>
      </c>
    </row>
    <row r="1946" spans="44:50">
      <c r="AR1946" s="67">
        <f t="shared" si="69"/>
        <v>411030313</v>
      </c>
      <c r="AV1946" s="2" t="s">
        <v>2665</v>
      </c>
      <c r="AW1946" s="41" t="s">
        <v>2369</v>
      </c>
      <c r="AX1946" s="101">
        <v>411030313</v>
      </c>
    </row>
    <row r="1947" spans="44:50">
      <c r="AR1947" s="67">
        <f t="shared" si="69"/>
        <v>412030204</v>
      </c>
      <c r="AV1947" s="2" t="s">
        <v>2665</v>
      </c>
      <c r="AW1947" s="41" t="s">
        <v>2370</v>
      </c>
      <c r="AX1947" s="101">
        <v>412030204</v>
      </c>
    </row>
    <row r="1948" spans="44:50">
      <c r="AR1948" s="67">
        <f t="shared" si="69"/>
        <v>409010207</v>
      </c>
      <c r="AV1948" s="2" t="s">
        <v>2665</v>
      </c>
      <c r="AW1948" s="41" t="s">
        <v>2371</v>
      </c>
      <c r="AX1948" s="101">
        <v>409010207</v>
      </c>
    </row>
    <row r="1949" spans="44:50">
      <c r="AR1949" s="67">
        <f t="shared" si="69"/>
        <v>411090303</v>
      </c>
      <c r="AV1949" s="2" t="s">
        <v>2665</v>
      </c>
      <c r="AW1949" s="41" t="s">
        <v>2372</v>
      </c>
      <c r="AX1949" s="101">
        <v>411090303</v>
      </c>
    </row>
    <row r="1950" spans="44:50">
      <c r="AR1950" s="67">
        <f t="shared" si="69"/>
        <v>409050202</v>
      </c>
      <c r="AV1950" s="2" t="s">
        <v>2665</v>
      </c>
      <c r="AW1950" s="41" t="s">
        <v>2373</v>
      </c>
      <c r="AX1950" s="101">
        <v>409050202</v>
      </c>
    </row>
    <row r="1951" spans="44:50">
      <c r="AR1951" s="67">
        <f t="shared" si="69"/>
        <v>411090302</v>
      </c>
      <c r="AV1951" s="2" t="s">
        <v>2665</v>
      </c>
      <c r="AW1951" s="41" t="s">
        <v>2374</v>
      </c>
      <c r="AX1951" s="101">
        <v>411090302</v>
      </c>
    </row>
    <row r="1952" spans="44:50">
      <c r="AR1952" s="67">
        <f t="shared" si="69"/>
        <v>409040308</v>
      </c>
      <c r="AV1952" s="2" t="s">
        <v>2665</v>
      </c>
      <c r="AW1952" s="41" t="s">
        <v>2375</v>
      </c>
      <c r="AX1952" s="101">
        <v>409040308</v>
      </c>
    </row>
    <row r="1953" spans="44:50">
      <c r="AR1953" s="67">
        <f t="shared" si="69"/>
        <v>411120704</v>
      </c>
      <c r="AV1953" s="2" t="s">
        <v>2665</v>
      </c>
      <c r="AW1953" s="41" t="s">
        <v>2376</v>
      </c>
      <c r="AX1953" s="101">
        <v>411120704</v>
      </c>
    </row>
    <row r="1954" spans="44:50">
      <c r="AR1954" s="67">
        <f t="shared" si="69"/>
        <v>409040305</v>
      </c>
      <c r="AV1954" s="2" t="s">
        <v>2665</v>
      </c>
      <c r="AW1954" s="41" t="s">
        <v>2377</v>
      </c>
      <c r="AX1954" s="101">
        <v>409040305</v>
      </c>
    </row>
    <row r="1955" spans="44:50">
      <c r="AR1955" s="67">
        <f t="shared" si="69"/>
        <v>412010302</v>
      </c>
      <c r="AV1955" s="2" t="s">
        <v>2665</v>
      </c>
      <c r="AW1955" s="41" t="s">
        <v>2378</v>
      </c>
      <c r="AX1955" s="101">
        <v>412010302</v>
      </c>
    </row>
    <row r="1956" spans="44:50">
      <c r="AR1956" s="67">
        <f t="shared" si="69"/>
        <v>412040105</v>
      </c>
      <c r="AV1956" s="2" t="s">
        <v>2665</v>
      </c>
      <c r="AW1956" s="41" t="s">
        <v>2379</v>
      </c>
      <c r="AX1956" s="101">
        <v>412040105</v>
      </c>
    </row>
    <row r="1957" spans="44:50">
      <c r="AR1957" s="67">
        <f t="shared" si="69"/>
        <v>412030111</v>
      </c>
      <c r="AV1957" s="2" t="s">
        <v>2665</v>
      </c>
      <c r="AW1957" s="41" t="s">
        <v>2380</v>
      </c>
      <c r="AX1957" s="101">
        <v>412030111</v>
      </c>
    </row>
    <row r="1958" spans="44:50">
      <c r="AR1958" s="67">
        <f t="shared" si="69"/>
        <v>412020106</v>
      </c>
      <c r="AV1958" s="2" t="s">
        <v>2665</v>
      </c>
      <c r="AW1958" s="41" t="s">
        <v>2381</v>
      </c>
      <c r="AX1958" s="101">
        <v>412020106</v>
      </c>
    </row>
    <row r="1959" spans="44:50">
      <c r="AR1959" s="67">
        <f t="shared" si="69"/>
        <v>409040602</v>
      </c>
      <c r="AV1959" s="2" t="s">
        <v>2665</v>
      </c>
      <c r="AW1959" s="41" t="s">
        <v>2382</v>
      </c>
      <c r="AX1959" s="101">
        <v>409040602</v>
      </c>
    </row>
    <row r="1960" spans="44:50">
      <c r="AR1960" s="67">
        <f t="shared" si="69"/>
        <v>409040603</v>
      </c>
      <c r="AV1960" s="2" t="s">
        <v>2665</v>
      </c>
      <c r="AW1960" s="41" t="s">
        <v>2383</v>
      </c>
      <c r="AX1960" s="101">
        <v>409040603</v>
      </c>
    </row>
    <row r="1961" spans="44:50">
      <c r="AR1961" s="67">
        <f t="shared" si="69"/>
        <v>412030202</v>
      </c>
      <c r="AV1961" s="2" t="s">
        <v>2665</v>
      </c>
      <c r="AW1961" s="41" t="s">
        <v>2384</v>
      </c>
      <c r="AX1961" s="101">
        <v>412030202</v>
      </c>
    </row>
    <row r="1962" spans="44:50">
      <c r="AR1962" s="67">
        <f t="shared" si="69"/>
        <v>410010310</v>
      </c>
      <c r="AV1962" s="2" t="s">
        <v>2665</v>
      </c>
      <c r="AW1962" s="41" t="s">
        <v>2385</v>
      </c>
      <c r="AX1962" s="101">
        <v>410010310</v>
      </c>
    </row>
    <row r="1963" spans="44:50">
      <c r="AR1963" s="67">
        <f t="shared" si="69"/>
        <v>409040703</v>
      </c>
      <c r="AV1963" s="2" t="s">
        <v>2665</v>
      </c>
      <c r="AW1963" s="41" t="s">
        <v>2386</v>
      </c>
      <c r="AX1963" s="101">
        <v>409040703</v>
      </c>
    </row>
    <row r="1964" spans="44:50">
      <c r="AR1964" s="67">
        <f t="shared" si="69"/>
        <v>409010302</v>
      </c>
      <c r="AV1964" s="2" t="s">
        <v>2665</v>
      </c>
      <c r="AW1964" s="41" t="s">
        <v>2387</v>
      </c>
      <c r="AX1964" s="101">
        <v>409010302</v>
      </c>
    </row>
    <row r="1965" spans="44:50">
      <c r="AR1965" s="67">
        <f t="shared" si="69"/>
        <v>408020301</v>
      </c>
      <c r="AV1965" s="2" t="s">
        <v>2665</v>
      </c>
      <c r="AW1965" s="41" t="s">
        <v>2388</v>
      </c>
      <c r="AX1965" s="101">
        <v>408020301</v>
      </c>
    </row>
    <row r="1966" spans="44:50">
      <c r="AR1966" s="67">
        <f t="shared" si="69"/>
        <v>411080202</v>
      </c>
      <c r="AV1966" s="2" t="s">
        <v>2665</v>
      </c>
      <c r="AW1966" s="41" t="s">
        <v>2389</v>
      </c>
      <c r="AX1966" s="101">
        <v>411080202</v>
      </c>
    </row>
    <row r="1967" spans="44:50">
      <c r="AR1967" s="67">
        <f t="shared" si="69"/>
        <v>408020101</v>
      </c>
      <c r="AV1967" s="2" t="s">
        <v>2665</v>
      </c>
      <c r="AW1967" s="41" t="s">
        <v>2390</v>
      </c>
      <c r="AX1967" s="101">
        <v>408020101</v>
      </c>
    </row>
    <row r="1968" spans="44:50">
      <c r="AR1968" s="67">
        <f t="shared" si="69"/>
        <v>411080102</v>
      </c>
      <c r="AV1968" s="2" t="s">
        <v>2665</v>
      </c>
      <c r="AW1968" s="41" t="s">
        <v>2391</v>
      </c>
      <c r="AX1968" s="101">
        <v>411080102</v>
      </c>
    </row>
    <row r="1969" spans="44:50">
      <c r="AR1969" s="67">
        <f t="shared" si="69"/>
        <v>409060104</v>
      </c>
      <c r="AV1969" s="2" t="s">
        <v>2665</v>
      </c>
      <c r="AW1969" s="41" t="s">
        <v>2392</v>
      </c>
      <c r="AX1969" s="101">
        <v>409060104</v>
      </c>
    </row>
    <row r="1970" spans="44:50">
      <c r="AR1970" s="67">
        <f t="shared" si="69"/>
        <v>406120201</v>
      </c>
      <c r="AV1970" s="2" t="s">
        <v>2665</v>
      </c>
      <c r="AW1970" s="41" t="s">
        <v>2393</v>
      </c>
      <c r="AX1970" s="101">
        <v>406120201</v>
      </c>
    </row>
    <row r="1971" spans="44:50">
      <c r="AR1971" s="67">
        <f t="shared" si="69"/>
        <v>408020302</v>
      </c>
      <c r="AV1971" s="2" t="s">
        <v>2665</v>
      </c>
      <c r="AW1971" s="41" t="s">
        <v>2394</v>
      </c>
      <c r="AX1971" s="101">
        <v>408020302</v>
      </c>
    </row>
    <row r="1972" spans="44:50">
      <c r="AR1972" s="67">
        <f t="shared" si="69"/>
        <v>411080101</v>
      </c>
      <c r="AV1972" s="2" t="s">
        <v>2665</v>
      </c>
      <c r="AW1972" s="41" t="s">
        <v>2395</v>
      </c>
      <c r="AX1972" s="101">
        <v>411080101</v>
      </c>
    </row>
    <row r="1973" spans="44:50">
      <c r="AR1973" s="67">
        <f t="shared" si="69"/>
        <v>411080302</v>
      </c>
      <c r="AV1973" s="2" t="s">
        <v>2665</v>
      </c>
      <c r="AW1973" s="41" t="s">
        <v>2396</v>
      </c>
      <c r="AX1973" s="101">
        <v>411080302</v>
      </c>
    </row>
    <row r="1974" spans="44:50">
      <c r="AR1974" s="67">
        <f t="shared" si="69"/>
        <v>407060401</v>
      </c>
      <c r="AV1974" s="2" t="s">
        <v>2665</v>
      </c>
      <c r="AW1974" s="41" t="s">
        <v>2397</v>
      </c>
      <c r="AX1974" s="101">
        <v>407060401</v>
      </c>
    </row>
    <row r="1975" spans="44:50">
      <c r="AR1975" s="67">
        <f t="shared" si="69"/>
        <v>497000007</v>
      </c>
      <c r="AV1975" s="2" t="s">
        <v>2665</v>
      </c>
      <c r="AW1975" s="41" t="s">
        <v>2398</v>
      </c>
      <c r="AX1975" s="101">
        <v>497000007</v>
      </c>
    </row>
    <row r="1976" spans="44:50">
      <c r="AR1976" s="67">
        <f t="shared" si="69"/>
        <v>406060112</v>
      </c>
      <c r="AV1976" s="2" t="s">
        <v>2665</v>
      </c>
      <c r="AW1976" s="41" t="s">
        <v>2399</v>
      </c>
      <c r="AX1976" s="101">
        <v>406060112</v>
      </c>
    </row>
    <row r="1977" spans="44:50">
      <c r="AR1977" s="67">
        <f t="shared" si="69"/>
        <v>408010111</v>
      </c>
      <c r="AV1977" s="2" t="s">
        <v>2665</v>
      </c>
      <c r="AW1977" s="41" t="s">
        <v>2400</v>
      </c>
      <c r="AX1977" s="101">
        <v>408010111</v>
      </c>
    </row>
    <row r="1978" spans="44:50">
      <c r="AR1978" s="67">
        <f t="shared" si="69"/>
        <v>405011401</v>
      </c>
      <c r="AV1978" s="2" t="s">
        <v>2665</v>
      </c>
      <c r="AW1978" s="41" t="s">
        <v>2401</v>
      </c>
      <c r="AX1978" s="101">
        <v>405011401</v>
      </c>
    </row>
    <row r="1979" spans="44:50">
      <c r="AR1979" s="67">
        <f t="shared" si="69"/>
        <v>405011202</v>
      </c>
      <c r="AV1979" s="2" t="s">
        <v>2665</v>
      </c>
      <c r="AW1979" s="41" t="s">
        <v>2402</v>
      </c>
      <c r="AX1979" s="101">
        <v>405011202</v>
      </c>
    </row>
    <row r="1980" spans="44:50">
      <c r="AR1980" s="67">
        <f t="shared" si="69"/>
        <v>405011205</v>
      </c>
      <c r="AV1980" s="2" t="s">
        <v>2665</v>
      </c>
      <c r="AW1980" s="41" t="s">
        <v>2403</v>
      </c>
      <c r="AX1980" s="101">
        <v>405011205</v>
      </c>
    </row>
    <row r="1981" spans="44:50">
      <c r="AR1981" s="67">
        <f t="shared" si="69"/>
        <v>405011203</v>
      </c>
      <c r="AV1981" s="2" t="s">
        <v>2665</v>
      </c>
      <c r="AW1981" s="41" t="s">
        <v>2404</v>
      </c>
      <c r="AX1981" s="101">
        <v>405011203</v>
      </c>
    </row>
    <row r="1982" spans="44:50">
      <c r="AR1982" s="67">
        <f t="shared" si="69"/>
        <v>405011301</v>
      </c>
      <c r="AV1982" s="2" t="s">
        <v>2665</v>
      </c>
      <c r="AW1982" s="41" t="s">
        <v>2405</v>
      </c>
      <c r="AX1982" s="101">
        <v>405011301</v>
      </c>
    </row>
    <row r="1983" spans="44:50">
      <c r="AR1983" s="67">
        <f t="shared" si="69"/>
        <v>406060111</v>
      </c>
      <c r="AV1983" s="2" t="s">
        <v>2665</v>
      </c>
      <c r="AW1983" s="41" t="s">
        <v>2406</v>
      </c>
      <c r="AX1983" s="101">
        <v>406060111</v>
      </c>
    </row>
    <row r="1984" spans="44:50">
      <c r="AR1984" s="67">
        <f t="shared" si="69"/>
        <v>405011201</v>
      </c>
      <c r="AV1984" s="2" t="s">
        <v>2665</v>
      </c>
      <c r="AW1984" s="41" t="s">
        <v>2407</v>
      </c>
      <c r="AX1984" s="101">
        <v>405011201</v>
      </c>
    </row>
    <row r="1985" spans="44:50">
      <c r="AR1985" s="67">
        <f t="shared" si="69"/>
        <v>406110201</v>
      </c>
      <c r="AV1985" s="2" t="s">
        <v>2665</v>
      </c>
      <c r="AW1985" s="41" t="s">
        <v>2408</v>
      </c>
      <c r="AX1985" s="101">
        <v>406110201</v>
      </c>
    </row>
    <row r="1986" spans="44:50">
      <c r="AR1986" s="67">
        <f t="shared" si="69"/>
        <v>409040415</v>
      </c>
      <c r="AV1986" s="2" t="s">
        <v>2665</v>
      </c>
      <c r="AW1986" s="41" t="s">
        <v>2409</v>
      </c>
      <c r="AX1986" s="101">
        <v>409040415</v>
      </c>
    </row>
    <row r="1987" spans="44:50">
      <c r="AR1987" s="67">
        <f t="shared" si="69"/>
        <v>409040419</v>
      </c>
      <c r="AV1987" s="2" t="s">
        <v>2665</v>
      </c>
      <c r="AW1987" s="41" t="s">
        <v>2410</v>
      </c>
      <c r="AX1987" s="101">
        <v>409040419</v>
      </c>
    </row>
    <row r="1988" spans="44:50">
      <c r="AR1988" s="67">
        <f t="shared" si="69"/>
        <v>406060109</v>
      </c>
      <c r="AV1988" s="2" t="s">
        <v>2665</v>
      </c>
      <c r="AW1988" s="41" t="s">
        <v>2411</v>
      </c>
      <c r="AX1988" s="101">
        <v>406060109</v>
      </c>
    </row>
    <row r="1989" spans="44:50">
      <c r="AR1989" s="67">
        <f t="shared" si="69"/>
        <v>409040418</v>
      </c>
      <c r="AV1989" s="2" t="s">
        <v>2665</v>
      </c>
      <c r="AW1989" s="41" t="s">
        <v>2412</v>
      </c>
      <c r="AX1989" s="101">
        <v>409040418</v>
      </c>
    </row>
    <row r="1990" spans="44:50">
      <c r="AR1990" s="67">
        <f t="shared" si="69"/>
        <v>406060108</v>
      </c>
      <c r="AV1990" s="2" t="s">
        <v>2665</v>
      </c>
      <c r="AW1990" s="41" t="s">
        <v>2413</v>
      </c>
      <c r="AX1990" s="101">
        <v>406060108</v>
      </c>
    </row>
    <row r="1991" spans="44:50">
      <c r="AR1991" s="67">
        <f t="shared" ref="AR1991:AR2054" si="70">$AX1991</f>
        <v>409040417</v>
      </c>
      <c r="AV1991" s="2" t="s">
        <v>2665</v>
      </c>
      <c r="AW1991" s="41" t="s">
        <v>2414</v>
      </c>
      <c r="AX1991" s="101">
        <v>409040417</v>
      </c>
    </row>
    <row r="1992" spans="44:50">
      <c r="AR1992" s="67">
        <f t="shared" si="70"/>
        <v>406060107</v>
      </c>
      <c r="AV1992" s="2" t="s">
        <v>2665</v>
      </c>
      <c r="AW1992" s="41" t="s">
        <v>2415</v>
      </c>
      <c r="AX1992" s="101">
        <v>406060107</v>
      </c>
    </row>
    <row r="1993" spans="44:50">
      <c r="AR1993" s="67">
        <f t="shared" si="70"/>
        <v>409040416</v>
      </c>
      <c r="AV1993" s="2" t="s">
        <v>2665</v>
      </c>
      <c r="AW1993" s="41" t="s">
        <v>2416</v>
      </c>
      <c r="AX1993" s="101">
        <v>409040416</v>
      </c>
    </row>
    <row r="1994" spans="44:50">
      <c r="AR1994" s="67">
        <f t="shared" si="70"/>
        <v>406060106</v>
      </c>
      <c r="AV1994" s="2" t="s">
        <v>2665</v>
      </c>
      <c r="AW1994" s="41" t="s">
        <v>2417</v>
      </c>
      <c r="AX1994" s="101">
        <v>406060106</v>
      </c>
    </row>
    <row r="1995" spans="44:50">
      <c r="AR1995" s="67">
        <f t="shared" si="70"/>
        <v>406060110</v>
      </c>
      <c r="AV1995" s="2" t="s">
        <v>2665</v>
      </c>
      <c r="AW1995" s="41" t="s">
        <v>2418</v>
      </c>
      <c r="AX1995" s="101">
        <v>406060110</v>
      </c>
    </row>
    <row r="1996" spans="44:50">
      <c r="AR1996" s="67">
        <f t="shared" si="70"/>
        <v>406050103</v>
      </c>
      <c r="AV1996" s="2" t="s">
        <v>2665</v>
      </c>
      <c r="AW1996" s="41" t="s">
        <v>2419</v>
      </c>
      <c r="AX1996" s="101">
        <v>406050103</v>
      </c>
    </row>
    <row r="1997" spans="44:50">
      <c r="AR1997" s="67">
        <f t="shared" si="70"/>
        <v>408030109</v>
      </c>
      <c r="AV1997" s="2" t="s">
        <v>2665</v>
      </c>
      <c r="AW1997" s="41" t="s">
        <v>2420</v>
      </c>
      <c r="AX1997" s="101">
        <v>408030109</v>
      </c>
    </row>
    <row r="1998" spans="44:50">
      <c r="AR1998" s="67">
        <f t="shared" si="70"/>
        <v>406060105</v>
      </c>
      <c r="AV1998" s="2" t="s">
        <v>2665</v>
      </c>
      <c r="AW1998" s="41" t="s">
        <v>2421</v>
      </c>
      <c r="AX1998" s="101">
        <v>406060105</v>
      </c>
    </row>
    <row r="1999" spans="44:50">
      <c r="AR1999" s="67">
        <f t="shared" si="70"/>
        <v>406050102</v>
      </c>
      <c r="AV1999" s="2" t="s">
        <v>2665</v>
      </c>
      <c r="AW1999" s="41" t="s">
        <v>2422</v>
      </c>
      <c r="AX1999" s="101">
        <v>406050102</v>
      </c>
    </row>
    <row r="2000" spans="44:50">
      <c r="AR2000" s="67">
        <f t="shared" si="70"/>
        <v>406050104</v>
      </c>
      <c r="AV2000" s="2" t="s">
        <v>2665</v>
      </c>
      <c r="AW2000" s="41" t="s">
        <v>2423</v>
      </c>
      <c r="AX2000" s="101">
        <v>406050104</v>
      </c>
    </row>
    <row r="2001" spans="44:50">
      <c r="AR2001" s="67">
        <f t="shared" si="70"/>
        <v>411030106</v>
      </c>
      <c r="AV2001" s="2" t="s">
        <v>2665</v>
      </c>
      <c r="AW2001" s="41" t="s">
        <v>2424</v>
      </c>
      <c r="AX2001" s="101">
        <v>411030106</v>
      </c>
    </row>
    <row r="2002" spans="44:50">
      <c r="AR2002" s="67">
        <f t="shared" si="70"/>
        <v>411030201</v>
      </c>
      <c r="AV2002" s="2" t="s">
        <v>2665</v>
      </c>
      <c r="AW2002" s="41" t="s">
        <v>2425</v>
      </c>
      <c r="AX2002" s="101">
        <v>411030201</v>
      </c>
    </row>
    <row r="2003" spans="44:50">
      <c r="AR2003" s="67">
        <f t="shared" si="70"/>
        <v>497000018</v>
      </c>
      <c r="AV2003" s="2" t="s">
        <v>2665</v>
      </c>
      <c r="AW2003" s="41" t="s">
        <v>2426</v>
      </c>
      <c r="AX2003" s="101">
        <v>497000018</v>
      </c>
    </row>
    <row r="2004" spans="44:50">
      <c r="AR2004" s="67">
        <f t="shared" si="70"/>
        <v>497000053</v>
      </c>
      <c r="AV2004" s="2" t="s">
        <v>2665</v>
      </c>
      <c r="AW2004" s="41" t="s">
        <v>2427</v>
      </c>
      <c r="AX2004" s="101">
        <v>497000053</v>
      </c>
    </row>
    <row r="2005" spans="44:50">
      <c r="AR2005" s="67">
        <f t="shared" si="70"/>
        <v>407050106</v>
      </c>
      <c r="AV2005" s="2" t="s">
        <v>2665</v>
      </c>
      <c r="AW2005" s="41" t="s">
        <v>2428</v>
      </c>
      <c r="AX2005" s="101">
        <v>407050106</v>
      </c>
    </row>
    <row r="2006" spans="44:50">
      <c r="AR2006" s="67">
        <f t="shared" si="70"/>
        <v>406110104</v>
      </c>
      <c r="AV2006" s="2" t="s">
        <v>2665</v>
      </c>
      <c r="AW2006" s="41" t="s">
        <v>2429</v>
      </c>
      <c r="AX2006" s="101">
        <v>406110104</v>
      </c>
    </row>
    <row r="2007" spans="44:50">
      <c r="AR2007" s="67">
        <f t="shared" si="70"/>
        <v>497000028</v>
      </c>
      <c r="AV2007" s="2" t="s">
        <v>2665</v>
      </c>
      <c r="AW2007" s="41" t="s">
        <v>2430</v>
      </c>
      <c r="AX2007" s="101">
        <v>497000028</v>
      </c>
    </row>
    <row r="2008" spans="44:50">
      <c r="AR2008" s="67">
        <f t="shared" si="70"/>
        <v>407050105</v>
      </c>
      <c r="AV2008" s="2" t="s">
        <v>2665</v>
      </c>
      <c r="AW2008" s="41" t="s">
        <v>2431</v>
      </c>
      <c r="AX2008" s="101">
        <v>407050105</v>
      </c>
    </row>
    <row r="2009" spans="44:50">
      <c r="AR2009" s="67">
        <f t="shared" si="70"/>
        <v>406110102</v>
      </c>
      <c r="AV2009" s="2" t="s">
        <v>2665</v>
      </c>
      <c r="AW2009" s="41" t="s">
        <v>2432</v>
      </c>
      <c r="AX2009" s="101">
        <v>406110102</v>
      </c>
    </row>
    <row r="2010" spans="44:50">
      <c r="AR2010" s="67">
        <f t="shared" si="70"/>
        <v>409040909</v>
      </c>
      <c r="AV2010" s="2" t="s">
        <v>2665</v>
      </c>
      <c r="AW2010" s="41" t="s">
        <v>2433</v>
      </c>
      <c r="AX2010" s="101">
        <v>409040909</v>
      </c>
    </row>
    <row r="2011" spans="44:50">
      <c r="AR2011" s="67">
        <f t="shared" si="70"/>
        <v>409040907</v>
      </c>
      <c r="AV2011" s="2" t="s">
        <v>2665</v>
      </c>
      <c r="AW2011" s="41" t="s">
        <v>2434</v>
      </c>
      <c r="AX2011" s="101">
        <v>409040907</v>
      </c>
    </row>
    <row r="2012" spans="44:50">
      <c r="AR2012" s="67">
        <f t="shared" si="70"/>
        <v>507060103</v>
      </c>
      <c r="AV2012" s="2" t="s">
        <v>2665</v>
      </c>
      <c r="AW2012" s="41" t="s">
        <v>2435</v>
      </c>
      <c r="AX2012" s="101">
        <v>507060103</v>
      </c>
    </row>
    <row r="2013" spans="44:50">
      <c r="AR2013" s="67">
        <f t="shared" si="70"/>
        <v>410010302</v>
      </c>
      <c r="AV2013" s="2" t="s">
        <v>2665</v>
      </c>
      <c r="AW2013" s="41" t="s">
        <v>2436</v>
      </c>
      <c r="AX2013" s="101">
        <v>410010302</v>
      </c>
    </row>
    <row r="2014" spans="44:50">
      <c r="AR2014" s="67">
        <f t="shared" si="70"/>
        <v>409030332</v>
      </c>
      <c r="AV2014" s="2" t="s">
        <v>2665</v>
      </c>
      <c r="AW2014" s="41" t="s">
        <v>2437</v>
      </c>
      <c r="AX2014" s="101">
        <v>409030332</v>
      </c>
    </row>
    <row r="2015" spans="44:50">
      <c r="AR2015" s="67">
        <f t="shared" si="70"/>
        <v>407090202</v>
      </c>
      <c r="AV2015" s="2" t="s">
        <v>2665</v>
      </c>
      <c r="AW2015" s="41" t="s">
        <v>2438</v>
      </c>
      <c r="AX2015" s="101">
        <v>407090202</v>
      </c>
    </row>
    <row r="2016" spans="44:50">
      <c r="AR2016" s="67">
        <f t="shared" si="70"/>
        <v>409040119</v>
      </c>
      <c r="AV2016" s="2" t="s">
        <v>2665</v>
      </c>
      <c r="AW2016" s="41" t="s">
        <v>2439</v>
      </c>
      <c r="AX2016" s="101">
        <v>409040119</v>
      </c>
    </row>
    <row r="2017" spans="44:50">
      <c r="AR2017" s="67">
        <f t="shared" si="70"/>
        <v>407050111</v>
      </c>
      <c r="AV2017" s="2" t="s">
        <v>2665</v>
      </c>
      <c r="AW2017" s="41" t="s">
        <v>2440</v>
      </c>
      <c r="AX2017" s="101">
        <v>407050111</v>
      </c>
    </row>
    <row r="2018" spans="44:50">
      <c r="AR2018" s="67">
        <f t="shared" si="70"/>
        <v>511060101</v>
      </c>
      <c r="AV2018" s="2" t="s">
        <v>2665</v>
      </c>
      <c r="AW2018" s="41" t="s">
        <v>2441</v>
      </c>
      <c r="AX2018" s="101">
        <v>511060101</v>
      </c>
    </row>
    <row r="2019" spans="44:50">
      <c r="AR2019" s="67">
        <f t="shared" si="70"/>
        <v>409010102</v>
      </c>
      <c r="AV2019" s="2" t="s">
        <v>2665</v>
      </c>
      <c r="AW2019" s="41" t="s">
        <v>360</v>
      </c>
      <c r="AX2019" s="101">
        <v>409010102</v>
      </c>
    </row>
    <row r="2020" spans="44:50">
      <c r="AR2020" s="67">
        <f t="shared" si="70"/>
        <v>409030307</v>
      </c>
      <c r="AV2020" s="2" t="s">
        <v>2665</v>
      </c>
      <c r="AW2020" s="41" t="s">
        <v>2442</v>
      </c>
      <c r="AX2020" s="101">
        <v>409030307</v>
      </c>
    </row>
    <row r="2021" spans="44:50">
      <c r="AR2021" s="67">
        <f t="shared" si="70"/>
        <v>405010103</v>
      </c>
      <c r="AV2021" s="2" t="s">
        <v>2665</v>
      </c>
      <c r="AW2021" s="41" t="s">
        <v>2443</v>
      </c>
      <c r="AX2021" s="101">
        <v>405010103</v>
      </c>
    </row>
    <row r="2022" spans="44:50">
      <c r="AR2022" s="67">
        <f t="shared" si="70"/>
        <v>406070201</v>
      </c>
      <c r="AV2022" s="2" t="s">
        <v>2665</v>
      </c>
      <c r="AW2022" s="41" t="s">
        <v>2444</v>
      </c>
      <c r="AX2022" s="101">
        <v>406070201</v>
      </c>
    </row>
    <row r="2023" spans="44:50">
      <c r="AR2023" s="67">
        <f t="shared" si="70"/>
        <v>407070102</v>
      </c>
      <c r="AV2023" s="2" t="s">
        <v>2665</v>
      </c>
      <c r="AW2023" s="41" t="s">
        <v>2445</v>
      </c>
      <c r="AX2023" s="101">
        <v>407070102</v>
      </c>
    </row>
    <row r="2024" spans="44:50">
      <c r="AR2024" s="67">
        <f t="shared" si="70"/>
        <v>507040202</v>
      </c>
      <c r="AV2024" s="2" t="s">
        <v>2665</v>
      </c>
      <c r="AW2024" s="41" t="s">
        <v>2446</v>
      </c>
      <c r="AX2024" s="101">
        <v>507040202</v>
      </c>
    </row>
    <row r="2025" spans="44:50">
      <c r="AR2025" s="67">
        <f t="shared" si="70"/>
        <v>408040203</v>
      </c>
      <c r="AV2025" s="2" t="s">
        <v>2665</v>
      </c>
      <c r="AW2025" s="41" t="s">
        <v>2447</v>
      </c>
      <c r="AX2025" s="101">
        <v>408040203</v>
      </c>
    </row>
    <row r="2026" spans="44:50">
      <c r="AR2026" s="67">
        <f t="shared" si="70"/>
        <v>408040202</v>
      </c>
      <c r="AV2026" s="2" t="s">
        <v>2665</v>
      </c>
      <c r="AW2026" s="41" t="s">
        <v>2448</v>
      </c>
      <c r="AX2026" s="101">
        <v>408040202</v>
      </c>
    </row>
    <row r="2027" spans="44:50">
      <c r="AR2027" s="67">
        <f t="shared" si="70"/>
        <v>408040201</v>
      </c>
      <c r="AV2027" s="2" t="s">
        <v>2665</v>
      </c>
      <c r="AW2027" s="41" t="s">
        <v>2449</v>
      </c>
      <c r="AX2027" s="101">
        <v>408040201</v>
      </c>
    </row>
    <row r="2028" spans="44:50">
      <c r="AR2028" s="67">
        <f t="shared" si="70"/>
        <v>411120601</v>
      </c>
      <c r="AV2028" s="2" t="s">
        <v>2665</v>
      </c>
      <c r="AW2028" s="41" t="s">
        <v>2450</v>
      </c>
      <c r="AX2028" s="101">
        <v>411120601</v>
      </c>
    </row>
    <row r="2029" spans="44:50">
      <c r="AR2029" s="67">
        <f t="shared" si="70"/>
        <v>408040101</v>
      </c>
      <c r="AV2029" s="2" t="s">
        <v>2665</v>
      </c>
      <c r="AW2029" s="41" t="s">
        <v>2451</v>
      </c>
      <c r="AX2029" s="101">
        <v>408040101</v>
      </c>
    </row>
    <row r="2030" spans="44:50">
      <c r="AR2030" s="67">
        <f t="shared" si="70"/>
        <v>410010107</v>
      </c>
      <c r="AV2030" s="2" t="s">
        <v>2665</v>
      </c>
      <c r="AW2030" s="41" t="s">
        <v>2452</v>
      </c>
      <c r="AX2030" s="101">
        <v>410010107</v>
      </c>
    </row>
    <row r="2031" spans="44:50">
      <c r="AR2031" s="67">
        <f t="shared" si="70"/>
        <v>410020303</v>
      </c>
      <c r="AV2031" s="2" t="s">
        <v>2665</v>
      </c>
      <c r="AW2031" s="41" t="s">
        <v>2453</v>
      </c>
      <c r="AX2031" s="101">
        <v>410020303</v>
      </c>
    </row>
    <row r="2032" spans="44:50">
      <c r="AR2032" s="67">
        <f t="shared" si="70"/>
        <v>410020306</v>
      </c>
      <c r="AV2032" s="2" t="s">
        <v>2665</v>
      </c>
      <c r="AW2032" s="41" t="s">
        <v>2454</v>
      </c>
      <c r="AX2032" s="101">
        <v>410020306</v>
      </c>
    </row>
    <row r="2033" spans="44:50">
      <c r="AR2033" s="67">
        <f t="shared" si="70"/>
        <v>410020305</v>
      </c>
      <c r="AV2033" s="2" t="s">
        <v>2665</v>
      </c>
      <c r="AW2033" s="41" t="s">
        <v>2455</v>
      </c>
      <c r="AX2033" s="101">
        <v>410020305</v>
      </c>
    </row>
    <row r="2034" spans="44:50">
      <c r="AR2034" s="67">
        <f t="shared" si="70"/>
        <v>410020304</v>
      </c>
      <c r="AV2034" s="2" t="s">
        <v>2665</v>
      </c>
      <c r="AW2034" s="41" t="s">
        <v>2456</v>
      </c>
      <c r="AX2034" s="101">
        <v>410020304</v>
      </c>
    </row>
    <row r="2035" spans="44:50">
      <c r="AR2035" s="67">
        <f t="shared" si="70"/>
        <v>410020302</v>
      </c>
      <c r="AV2035" s="2" t="s">
        <v>2665</v>
      </c>
      <c r="AW2035" s="41" t="s">
        <v>2457</v>
      </c>
      <c r="AX2035" s="101">
        <v>410020302</v>
      </c>
    </row>
    <row r="2036" spans="44:50">
      <c r="AR2036" s="67">
        <f t="shared" si="70"/>
        <v>412030113</v>
      </c>
      <c r="AV2036" s="2" t="s">
        <v>2665</v>
      </c>
      <c r="AW2036" s="41" t="s">
        <v>2458</v>
      </c>
      <c r="AX2036" s="101">
        <v>412030113</v>
      </c>
    </row>
    <row r="2037" spans="44:50">
      <c r="AR2037" s="67">
        <f t="shared" si="70"/>
        <v>405010504</v>
      </c>
      <c r="AV2037" s="2" t="s">
        <v>2665</v>
      </c>
      <c r="AW2037" s="41" t="s">
        <v>2459</v>
      </c>
      <c r="AX2037" s="101">
        <v>405010504</v>
      </c>
    </row>
    <row r="2038" spans="44:50">
      <c r="AR2038" s="67">
        <f t="shared" si="70"/>
        <v>409030322</v>
      </c>
      <c r="AV2038" s="2" t="s">
        <v>2665</v>
      </c>
      <c r="AW2038" s="41" t="s">
        <v>2460</v>
      </c>
      <c r="AX2038" s="101">
        <v>409030322</v>
      </c>
    </row>
    <row r="2039" spans="44:50">
      <c r="AR2039" s="67">
        <f t="shared" si="70"/>
        <v>412040106</v>
      </c>
      <c r="AV2039" s="2" t="s">
        <v>2665</v>
      </c>
      <c r="AW2039" s="41" t="s">
        <v>2461</v>
      </c>
      <c r="AX2039" s="101">
        <v>412040106</v>
      </c>
    </row>
    <row r="2040" spans="44:50">
      <c r="AR2040" s="67">
        <f t="shared" si="70"/>
        <v>412010301</v>
      </c>
      <c r="AV2040" s="2" t="s">
        <v>2665</v>
      </c>
      <c r="AW2040" s="41" t="s">
        <v>2462</v>
      </c>
      <c r="AX2040" s="101">
        <v>412010301</v>
      </c>
    </row>
    <row r="2041" spans="44:50">
      <c r="AR2041" s="67">
        <f t="shared" si="70"/>
        <v>409030339</v>
      </c>
      <c r="AV2041" s="2" t="s">
        <v>2665</v>
      </c>
      <c r="AW2041" s="41" t="s">
        <v>2463</v>
      </c>
      <c r="AX2041" s="101">
        <v>409030339</v>
      </c>
    </row>
    <row r="2042" spans="44:50">
      <c r="AR2042" s="67">
        <f t="shared" si="70"/>
        <v>412020105</v>
      </c>
      <c r="AV2042" s="2" t="s">
        <v>2665</v>
      </c>
      <c r="AW2042" s="41" t="s">
        <v>2464</v>
      </c>
      <c r="AX2042" s="101">
        <v>412020105</v>
      </c>
    </row>
    <row r="2043" spans="44:50">
      <c r="AR2043" s="67">
        <f t="shared" si="70"/>
        <v>412030110</v>
      </c>
      <c r="AV2043" s="2" t="s">
        <v>2665</v>
      </c>
      <c r="AW2043" s="41" t="s">
        <v>2465</v>
      </c>
      <c r="AX2043" s="101">
        <v>412030110</v>
      </c>
    </row>
    <row r="2044" spans="44:50">
      <c r="AR2044" s="67">
        <f t="shared" si="70"/>
        <v>497000058</v>
      </c>
      <c r="AV2044" s="2" t="s">
        <v>2665</v>
      </c>
      <c r="AW2044" s="41" t="s">
        <v>2466</v>
      </c>
      <c r="AX2044" s="101">
        <v>497000058</v>
      </c>
    </row>
    <row r="2045" spans="44:50">
      <c r="AR2045" s="67">
        <f t="shared" si="70"/>
        <v>411070201</v>
      </c>
      <c r="AV2045" s="2" t="s">
        <v>2665</v>
      </c>
      <c r="AW2045" s="41" t="s">
        <v>2467</v>
      </c>
      <c r="AX2045" s="101">
        <v>411070201</v>
      </c>
    </row>
    <row r="2046" spans="44:50">
      <c r="AR2046" s="67">
        <f t="shared" si="70"/>
        <v>405010703</v>
      </c>
      <c r="AV2046" s="2" t="s">
        <v>2665</v>
      </c>
      <c r="AW2046" s="41" t="s">
        <v>2468</v>
      </c>
      <c r="AX2046" s="101">
        <v>405010703</v>
      </c>
    </row>
    <row r="2047" spans="44:50">
      <c r="AR2047" s="67">
        <f t="shared" si="70"/>
        <v>405011501</v>
      </c>
      <c r="AV2047" s="2" t="s">
        <v>2665</v>
      </c>
      <c r="AW2047" s="41" t="s">
        <v>2469</v>
      </c>
      <c r="AX2047" s="101">
        <v>405011501</v>
      </c>
    </row>
    <row r="2048" spans="44:50">
      <c r="AR2048" s="67">
        <f t="shared" si="70"/>
        <v>409040810</v>
      </c>
      <c r="AV2048" s="2" t="s">
        <v>2665</v>
      </c>
      <c r="AW2048" s="41" t="s">
        <v>2470</v>
      </c>
      <c r="AX2048" s="101">
        <v>409040810</v>
      </c>
    </row>
    <row r="2049" spans="44:50">
      <c r="AR2049" s="67">
        <f t="shared" si="70"/>
        <v>409041040</v>
      </c>
      <c r="AV2049" s="2" t="s">
        <v>2665</v>
      </c>
      <c r="AW2049" s="41" t="s">
        <v>2471</v>
      </c>
      <c r="AX2049" s="101">
        <v>409041040</v>
      </c>
    </row>
    <row r="2050" spans="44:50">
      <c r="AR2050" s="67">
        <f t="shared" si="70"/>
        <v>407060201</v>
      </c>
      <c r="AV2050" s="2" t="s">
        <v>2665</v>
      </c>
      <c r="AW2050" s="41" t="s">
        <v>207</v>
      </c>
      <c r="AX2050" s="101">
        <v>407060201</v>
      </c>
    </row>
    <row r="2051" spans="44:50">
      <c r="AR2051" s="67">
        <f t="shared" si="70"/>
        <v>507021201</v>
      </c>
      <c r="AV2051" s="2" t="s">
        <v>2665</v>
      </c>
      <c r="AW2051" s="41" t="s">
        <v>2472</v>
      </c>
      <c r="AX2051" s="101">
        <v>507021201</v>
      </c>
    </row>
    <row r="2052" spans="44:50">
      <c r="AR2052" s="67">
        <f t="shared" si="70"/>
        <v>406110103</v>
      </c>
      <c r="AV2052" s="2" t="s">
        <v>2665</v>
      </c>
      <c r="AW2052" s="41" t="s">
        <v>2473</v>
      </c>
      <c r="AX2052" s="101">
        <v>406110103</v>
      </c>
    </row>
    <row r="2053" spans="44:50">
      <c r="AR2053" s="67">
        <f t="shared" si="70"/>
        <v>410010402</v>
      </c>
      <c r="AV2053" s="2" t="s">
        <v>2665</v>
      </c>
      <c r="AW2053" s="41" t="s">
        <v>2474</v>
      </c>
      <c r="AX2053" s="101">
        <v>410010402</v>
      </c>
    </row>
    <row r="2054" spans="44:50">
      <c r="AR2054" s="67">
        <f t="shared" si="70"/>
        <v>412030207</v>
      </c>
      <c r="AV2054" s="2" t="s">
        <v>2665</v>
      </c>
      <c r="AW2054" s="41" t="s">
        <v>2475</v>
      </c>
      <c r="AX2054" s="101">
        <v>412030207</v>
      </c>
    </row>
    <row r="2055" spans="44:50">
      <c r="AR2055" s="67">
        <f t="shared" ref="AR2055:AR2118" si="71">$AX2055</f>
        <v>412020104</v>
      </c>
      <c r="AV2055" s="2" t="s">
        <v>2665</v>
      </c>
      <c r="AW2055" s="41" t="s">
        <v>2476</v>
      </c>
      <c r="AX2055" s="101">
        <v>412020104</v>
      </c>
    </row>
    <row r="2056" spans="44:50">
      <c r="AR2056" s="67">
        <f t="shared" si="71"/>
        <v>410010405</v>
      </c>
      <c r="AV2056" s="2" t="s">
        <v>2665</v>
      </c>
      <c r="AW2056" s="41" t="s">
        <v>2477</v>
      </c>
      <c r="AX2056" s="101">
        <v>410010405</v>
      </c>
    </row>
    <row r="2057" spans="44:50">
      <c r="AR2057" s="67">
        <f t="shared" si="71"/>
        <v>410010111</v>
      </c>
      <c r="AV2057" s="2" t="s">
        <v>2665</v>
      </c>
      <c r="AW2057" s="41" t="s">
        <v>2478</v>
      </c>
      <c r="AX2057" s="101">
        <v>410010111</v>
      </c>
    </row>
    <row r="2058" spans="44:50">
      <c r="AR2058" s="67">
        <f t="shared" si="71"/>
        <v>410010109</v>
      </c>
      <c r="AV2058" s="2" t="s">
        <v>2665</v>
      </c>
      <c r="AW2058" s="41" t="s">
        <v>2479</v>
      </c>
      <c r="AX2058" s="101">
        <v>410010109</v>
      </c>
    </row>
    <row r="2059" spans="44:50">
      <c r="AR2059" s="67">
        <f t="shared" si="71"/>
        <v>410010202</v>
      </c>
      <c r="AV2059" s="2" t="s">
        <v>2665</v>
      </c>
      <c r="AW2059" s="41" t="s">
        <v>2480</v>
      </c>
      <c r="AX2059" s="101">
        <v>410010202</v>
      </c>
    </row>
    <row r="2060" spans="44:50">
      <c r="AR2060" s="67">
        <f t="shared" si="71"/>
        <v>410010201</v>
      </c>
      <c r="AV2060" s="2" t="s">
        <v>2665</v>
      </c>
      <c r="AW2060" s="41" t="s">
        <v>2481</v>
      </c>
      <c r="AX2060" s="101">
        <v>410010201</v>
      </c>
    </row>
    <row r="2061" spans="44:50">
      <c r="AR2061" s="67">
        <f t="shared" si="71"/>
        <v>410010204</v>
      </c>
      <c r="AV2061" s="2" t="s">
        <v>2665</v>
      </c>
      <c r="AW2061" s="41" t="s">
        <v>2482</v>
      </c>
      <c r="AX2061" s="101">
        <v>410010204</v>
      </c>
    </row>
    <row r="2062" spans="44:50">
      <c r="AR2062" s="67">
        <f t="shared" si="71"/>
        <v>410010203</v>
      </c>
      <c r="AV2062" s="2" t="s">
        <v>2665</v>
      </c>
      <c r="AW2062" s="41" t="s">
        <v>2483</v>
      </c>
      <c r="AX2062" s="101">
        <v>410010203</v>
      </c>
    </row>
    <row r="2063" spans="44:50">
      <c r="AR2063" s="67">
        <f t="shared" si="71"/>
        <v>410010312</v>
      </c>
      <c r="AV2063" s="2" t="s">
        <v>2665</v>
      </c>
      <c r="AW2063" s="41" t="s">
        <v>2484</v>
      </c>
      <c r="AX2063" s="101">
        <v>410010312</v>
      </c>
    </row>
    <row r="2064" spans="44:50">
      <c r="AR2064" s="67">
        <f t="shared" si="71"/>
        <v>410010313</v>
      </c>
      <c r="AV2064" s="2" t="s">
        <v>2665</v>
      </c>
      <c r="AW2064" s="41" t="s">
        <v>2485</v>
      </c>
      <c r="AX2064" s="101">
        <v>410010313</v>
      </c>
    </row>
    <row r="2065" spans="44:50">
      <c r="AR2065" s="67">
        <f t="shared" si="71"/>
        <v>410010205</v>
      </c>
      <c r="AV2065" s="2" t="s">
        <v>2665</v>
      </c>
      <c r="AW2065" s="41" t="s">
        <v>2486</v>
      </c>
      <c r="AX2065" s="101">
        <v>410010205</v>
      </c>
    </row>
    <row r="2066" spans="44:50">
      <c r="AR2066" s="67">
        <f t="shared" si="71"/>
        <v>410010112</v>
      </c>
      <c r="AV2066" s="2" t="s">
        <v>2665</v>
      </c>
      <c r="AW2066" s="41" t="s">
        <v>2487</v>
      </c>
      <c r="AX2066" s="101">
        <v>410010112</v>
      </c>
    </row>
    <row r="2067" spans="44:50">
      <c r="AR2067" s="67">
        <f t="shared" si="71"/>
        <v>497000064</v>
      </c>
      <c r="AV2067" s="2" t="s">
        <v>2665</v>
      </c>
      <c r="AW2067" s="41" t="s">
        <v>2488</v>
      </c>
      <c r="AX2067" s="101">
        <v>497000064</v>
      </c>
    </row>
    <row r="2068" spans="44:50">
      <c r="AR2068" s="67">
        <f t="shared" si="71"/>
        <v>497000063</v>
      </c>
      <c r="AV2068" s="2" t="s">
        <v>2665</v>
      </c>
      <c r="AW2068" s="41" t="s">
        <v>2489</v>
      </c>
      <c r="AX2068" s="101">
        <v>497000063</v>
      </c>
    </row>
    <row r="2069" spans="44:50">
      <c r="AR2069" s="67">
        <f t="shared" si="71"/>
        <v>410010206</v>
      </c>
      <c r="AV2069" s="2" t="s">
        <v>2665</v>
      </c>
      <c r="AW2069" s="41" t="s">
        <v>2490</v>
      </c>
      <c r="AX2069" s="101">
        <v>410010206</v>
      </c>
    </row>
    <row r="2070" spans="44:50">
      <c r="AR2070" s="67">
        <f t="shared" si="71"/>
        <v>410010102</v>
      </c>
      <c r="AV2070" s="2" t="s">
        <v>2665</v>
      </c>
      <c r="AW2070" s="41" t="s">
        <v>2491</v>
      </c>
      <c r="AX2070" s="101">
        <v>410010102</v>
      </c>
    </row>
    <row r="2071" spans="44:50">
      <c r="AR2071" s="67">
        <f t="shared" si="71"/>
        <v>410010106</v>
      </c>
      <c r="AV2071" s="2" t="s">
        <v>2665</v>
      </c>
      <c r="AW2071" s="41" t="s">
        <v>2492</v>
      </c>
      <c r="AX2071" s="101">
        <v>410010106</v>
      </c>
    </row>
    <row r="2072" spans="44:50">
      <c r="AR2072" s="67">
        <f t="shared" si="71"/>
        <v>412030212</v>
      </c>
      <c r="AV2072" s="2" t="s">
        <v>2665</v>
      </c>
      <c r="AW2072" s="41" t="s">
        <v>2493</v>
      </c>
      <c r="AX2072" s="101">
        <v>412030212</v>
      </c>
    </row>
    <row r="2073" spans="44:50">
      <c r="AR2073" s="67">
        <f t="shared" si="71"/>
        <v>410010108</v>
      </c>
      <c r="AV2073" s="2" t="s">
        <v>2665</v>
      </c>
      <c r="AW2073" s="41" t="s">
        <v>2494</v>
      </c>
      <c r="AX2073" s="101">
        <v>410010108</v>
      </c>
    </row>
    <row r="2074" spans="44:50">
      <c r="AR2074" s="67">
        <f t="shared" si="71"/>
        <v>410010101</v>
      </c>
      <c r="AV2074" s="2" t="s">
        <v>2665</v>
      </c>
      <c r="AW2074" s="41" t="s">
        <v>2495</v>
      </c>
      <c r="AX2074" s="101">
        <v>410010101</v>
      </c>
    </row>
    <row r="2075" spans="44:50">
      <c r="AR2075" s="67">
        <f t="shared" si="71"/>
        <v>410010103</v>
      </c>
      <c r="AV2075" s="2" t="s">
        <v>2665</v>
      </c>
      <c r="AW2075" s="41" t="s">
        <v>2496</v>
      </c>
      <c r="AX2075" s="101">
        <v>410010103</v>
      </c>
    </row>
    <row r="2076" spans="44:50">
      <c r="AR2076" s="67">
        <f t="shared" si="71"/>
        <v>409040203</v>
      </c>
      <c r="AV2076" s="2" t="s">
        <v>2665</v>
      </c>
      <c r="AW2076" s="41" t="s">
        <v>2497</v>
      </c>
      <c r="AX2076" s="101">
        <v>409040203</v>
      </c>
    </row>
    <row r="2077" spans="44:50">
      <c r="AR2077" s="67">
        <f t="shared" si="71"/>
        <v>408010201</v>
      </c>
      <c r="AV2077" s="2" t="s">
        <v>2665</v>
      </c>
      <c r="AW2077" s="41" t="s">
        <v>2498</v>
      </c>
      <c r="AX2077" s="101">
        <v>408010201</v>
      </c>
    </row>
    <row r="2078" spans="44:50">
      <c r="AR2078" s="67">
        <f t="shared" si="71"/>
        <v>408010202</v>
      </c>
      <c r="AV2078" s="2" t="s">
        <v>2665</v>
      </c>
      <c r="AW2078" s="41" t="s">
        <v>2499</v>
      </c>
      <c r="AX2078" s="101">
        <v>408010202</v>
      </c>
    </row>
    <row r="2079" spans="44:50">
      <c r="AR2079" s="67">
        <f t="shared" si="71"/>
        <v>407040202</v>
      </c>
      <c r="AV2079" s="2" t="s">
        <v>2665</v>
      </c>
      <c r="AW2079" s="41" t="s">
        <v>2500</v>
      </c>
      <c r="AX2079" s="101">
        <v>407040202</v>
      </c>
    </row>
    <row r="2080" spans="44:50">
      <c r="AR2080" s="67">
        <f t="shared" si="71"/>
        <v>497000043</v>
      </c>
      <c r="AV2080" s="2" t="s">
        <v>2665</v>
      </c>
      <c r="AW2080" s="41" t="s">
        <v>2501</v>
      </c>
      <c r="AX2080" s="101">
        <v>497000043</v>
      </c>
    </row>
    <row r="2081" spans="44:50">
      <c r="AR2081" s="67">
        <f t="shared" si="71"/>
        <v>410010403</v>
      </c>
      <c r="AV2081" s="2" t="s">
        <v>2665</v>
      </c>
      <c r="AW2081" s="41" t="s">
        <v>2502</v>
      </c>
      <c r="AX2081" s="101">
        <v>410010403</v>
      </c>
    </row>
    <row r="2082" spans="44:50">
      <c r="AR2082" s="67">
        <f t="shared" si="71"/>
        <v>412030209</v>
      </c>
      <c r="AV2082" s="2" t="s">
        <v>2665</v>
      </c>
      <c r="AW2082" s="41" t="s">
        <v>2503</v>
      </c>
      <c r="AX2082" s="101">
        <v>412030209</v>
      </c>
    </row>
    <row r="2083" spans="44:50">
      <c r="AR2083" s="67">
        <f t="shared" si="71"/>
        <v>408040213</v>
      </c>
      <c r="AV2083" s="2" t="s">
        <v>2665</v>
      </c>
      <c r="AW2083" s="41" t="s">
        <v>2504</v>
      </c>
      <c r="AX2083" s="101">
        <v>408040213</v>
      </c>
    </row>
    <row r="2084" spans="44:50">
      <c r="AR2084" s="67">
        <f t="shared" si="71"/>
        <v>408040212</v>
      </c>
      <c r="AV2084" s="2" t="s">
        <v>2665</v>
      </c>
      <c r="AW2084" s="41" t="s">
        <v>2505</v>
      </c>
      <c r="AX2084" s="101">
        <v>408040212</v>
      </c>
    </row>
    <row r="2085" spans="44:50">
      <c r="AR2085" s="67">
        <f t="shared" si="71"/>
        <v>408040210</v>
      </c>
      <c r="AV2085" s="2" t="s">
        <v>2665</v>
      </c>
      <c r="AW2085" s="41" t="s">
        <v>2506</v>
      </c>
      <c r="AX2085" s="101">
        <v>408040210</v>
      </c>
    </row>
    <row r="2086" spans="44:50">
      <c r="AR2086" s="67">
        <f t="shared" si="71"/>
        <v>408040211</v>
      </c>
      <c r="AV2086" s="2" t="s">
        <v>2665</v>
      </c>
      <c r="AW2086" s="41" t="s">
        <v>2507</v>
      </c>
      <c r="AX2086" s="101">
        <v>408040211</v>
      </c>
    </row>
    <row r="2087" spans="44:50">
      <c r="AR2087" s="67">
        <f t="shared" si="71"/>
        <v>497000066</v>
      </c>
      <c r="AV2087" s="2" t="s">
        <v>2665</v>
      </c>
      <c r="AW2087" s="41" t="s">
        <v>2508</v>
      </c>
      <c r="AX2087" s="101">
        <v>497000066</v>
      </c>
    </row>
    <row r="2088" spans="44:50">
      <c r="AR2088" s="67">
        <f t="shared" si="71"/>
        <v>409040802</v>
      </c>
      <c r="AV2088" s="2" t="s">
        <v>2665</v>
      </c>
      <c r="AW2088" s="41" t="s">
        <v>2509</v>
      </c>
      <c r="AX2088" s="101">
        <v>409040802</v>
      </c>
    </row>
    <row r="2089" spans="44:50">
      <c r="AR2089" s="67">
        <f t="shared" si="71"/>
        <v>407030106</v>
      </c>
      <c r="AV2089" s="2" t="s">
        <v>2665</v>
      </c>
      <c r="AW2089" s="41" t="s">
        <v>2510</v>
      </c>
      <c r="AX2089" s="101">
        <v>407030106</v>
      </c>
    </row>
    <row r="2090" spans="44:50">
      <c r="AR2090" s="67">
        <f t="shared" si="71"/>
        <v>409040401</v>
      </c>
      <c r="AV2090" s="2" t="s">
        <v>2665</v>
      </c>
      <c r="AW2090" s="41" t="s">
        <v>2511</v>
      </c>
      <c r="AX2090" s="101">
        <v>409040401</v>
      </c>
    </row>
    <row r="2091" spans="44:50">
      <c r="AR2091" s="67">
        <f t="shared" si="71"/>
        <v>497000025</v>
      </c>
      <c r="AV2091" s="2" t="s">
        <v>2665</v>
      </c>
      <c r="AW2091" s="41" t="s">
        <v>2512</v>
      </c>
      <c r="AX2091" s="101">
        <v>497000025</v>
      </c>
    </row>
    <row r="2092" spans="44:50">
      <c r="AR2092" s="67">
        <f t="shared" si="71"/>
        <v>407030105</v>
      </c>
      <c r="AV2092" s="2" t="s">
        <v>2665</v>
      </c>
      <c r="AW2092" s="41" t="s">
        <v>2513</v>
      </c>
      <c r="AX2092" s="101">
        <v>407030105</v>
      </c>
    </row>
    <row r="2093" spans="44:50">
      <c r="AR2093" s="67">
        <f t="shared" si="71"/>
        <v>409040411</v>
      </c>
      <c r="AV2093" s="2" t="s">
        <v>2665</v>
      </c>
      <c r="AW2093" s="41" t="s">
        <v>2514</v>
      </c>
      <c r="AX2093" s="101">
        <v>409040411</v>
      </c>
    </row>
    <row r="2094" spans="44:50">
      <c r="AR2094" s="67">
        <f t="shared" si="71"/>
        <v>409040410</v>
      </c>
      <c r="AV2094" s="2" t="s">
        <v>2665</v>
      </c>
      <c r="AW2094" s="41" t="s">
        <v>2515</v>
      </c>
      <c r="AX2094" s="101">
        <v>409040410</v>
      </c>
    </row>
    <row r="2095" spans="44:50">
      <c r="AR2095" s="67">
        <f t="shared" si="71"/>
        <v>409040409</v>
      </c>
      <c r="AV2095" s="2" t="s">
        <v>2665</v>
      </c>
      <c r="AW2095" s="41" t="s">
        <v>2516</v>
      </c>
      <c r="AX2095" s="101">
        <v>409040409</v>
      </c>
    </row>
    <row r="2096" spans="44:50">
      <c r="AR2096" s="67">
        <f t="shared" si="71"/>
        <v>409040412</v>
      </c>
      <c r="AV2096" s="2" t="s">
        <v>2665</v>
      </c>
      <c r="AW2096" s="41" t="s">
        <v>2517</v>
      </c>
      <c r="AX2096" s="101">
        <v>409040412</v>
      </c>
    </row>
    <row r="2097" spans="44:50">
      <c r="AR2097" s="67">
        <f t="shared" si="71"/>
        <v>409040413</v>
      </c>
      <c r="AV2097" s="2" t="s">
        <v>2665</v>
      </c>
      <c r="AW2097" s="41" t="s">
        <v>2518</v>
      </c>
      <c r="AX2097" s="101">
        <v>409040413</v>
      </c>
    </row>
    <row r="2098" spans="44:50">
      <c r="AR2098" s="67">
        <f t="shared" si="71"/>
        <v>409040408</v>
      </c>
      <c r="AV2098" s="2" t="s">
        <v>2665</v>
      </c>
      <c r="AW2098" s="41" t="s">
        <v>2519</v>
      </c>
      <c r="AX2098" s="101">
        <v>409040408</v>
      </c>
    </row>
    <row r="2099" spans="44:50">
      <c r="AR2099" s="67">
        <f t="shared" si="71"/>
        <v>407020103</v>
      </c>
      <c r="AV2099" s="2" t="s">
        <v>2665</v>
      </c>
      <c r="AW2099" s="41" t="s">
        <v>2520</v>
      </c>
      <c r="AX2099" s="101">
        <v>407020103</v>
      </c>
    </row>
    <row r="2100" spans="44:50">
      <c r="AR2100" s="67">
        <f t="shared" si="71"/>
        <v>409040403</v>
      </c>
      <c r="AV2100" s="2" t="s">
        <v>2665</v>
      </c>
      <c r="AW2100" s="41" t="s">
        <v>2521</v>
      </c>
      <c r="AX2100" s="101">
        <v>409040403</v>
      </c>
    </row>
    <row r="2101" spans="44:50">
      <c r="AR2101" s="67">
        <f t="shared" si="71"/>
        <v>407020102</v>
      </c>
      <c r="AV2101" s="2" t="s">
        <v>2665</v>
      </c>
      <c r="AW2101" s="41" t="s">
        <v>2522</v>
      </c>
      <c r="AX2101" s="101">
        <v>407020102</v>
      </c>
    </row>
    <row r="2102" spans="44:50">
      <c r="AR2102" s="67">
        <f t="shared" si="71"/>
        <v>407030107</v>
      </c>
      <c r="AV2102" s="2" t="s">
        <v>2665</v>
      </c>
      <c r="AW2102" s="41" t="s">
        <v>2523</v>
      </c>
      <c r="AX2102" s="101">
        <v>407030107</v>
      </c>
    </row>
    <row r="2103" spans="44:50">
      <c r="AR2103" s="67">
        <f t="shared" si="71"/>
        <v>407020104</v>
      </c>
      <c r="AV2103" s="2" t="s">
        <v>2665</v>
      </c>
      <c r="AW2103" s="41" t="s">
        <v>2524</v>
      </c>
      <c r="AX2103" s="101">
        <v>407020104</v>
      </c>
    </row>
    <row r="2104" spans="44:50">
      <c r="AR2104" s="67">
        <f t="shared" si="71"/>
        <v>407030104</v>
      </c>
      <c r="AV2104" s="2" t="s">
        <v>2665</v>
      </c>
      <c r="AW2104" s="41" t="s">
        <v>2525</v>
      </c>
      <c r="AX2104" s="101">
        <v>407030104</v>
      </c>
    </row>
    <row r="2105" spans="44:50">
      <c r="AR2105" s="67">
        <f t="shared" si="71"/>
        <v>407030103</v>
      </c>
      <c r="AV2105" s="2" t="s">
        <v>2665</v>
      </c>
      <c r="AW2105" s="41" t="s">
        <v>2526</v>
      </c>
      <c r="AX2105" s="101">
        <v>407030103</v>
      </c>
    </row>
    <row r="2106" spans="44:50">
      <c r="AR2106" s="67">
        <f t="shared" si="71"/>
        <v>407030110</v>
      </c>
      <c r="AV2106" s="2" t="s">
        <v>2665</v>
      </c>
      <c r="AW2106" s="41" t="s">
        <v>2527</v>
      </c>
      <c r="AX2106" s="101">
        <v>407030110</v>
      </c>
    </row>
    <row r="2107" spans="44:50">
      <c r="AR2107" s="67">
        <f t="shared" si="71"/>
        <v>407030102</v>
      </c>
      <c r="AV2107" s="2" t="s">
        <v>2665</v>
      </c>
      <c r="AW2107" s="41" t="s">
        <v>2528</v>
      </c>
      <c r="AX2107" s="101">
        <v>407030102</v>
      </c>
    </row>
    <row r="2108" spans="44:50">
      <c r="AR2108" s="67">
        <f t="shared" si="71"/>
        <v>407030108</v>
      </c>
      <c r="AV2108" s="2" t="s">
        <v>2665</v>
      </c>
      <c r="AW2108" s="41" t="s">
        <v>2529</v>
      </c>
      <c r="AX2108" s="101">
        <v>407030108</v>
      </c>
    </row>
    <row r="2109" spans="44:50">
      <c r="AR2109" s="67">
        <f t="shared" si="71"/>
        <v>407030101</v>
      </c>
      <c r="AV2109" s="2" t="s">
        <v>2665</v>
      </c>
      <c r="AW2109" s="41" t="s">
        <v>2530</v>
      </c>
      <c r="AX2109" s="101">
        <v>407030101</v>
      </c>
    </row>
    <row r="2110" spans="44:50">
      <c r="AR2110" s="67">
        <f t="shared" si="71"/>
        <v>407030109</v>
      </c>
      <c r="AV2110" s="2" t="s">
        <v>2665</v>
      </c>
      <c r="AW2110" s="41" t="s">
        <v>2531</v>
      </c>
      <c r="AX2110" s="101">
        <v>407030109</v>
      </c>
    </row>
    <row r="2111" spans="44:50">
      <c r="AR2111" s="67">
        <f t="shared" si="71"/>
        <v>409040804</v>
      </c>
      <c r="AV2111" s="2" t="s">
        <v>2665</v>
      </c>
      <c r="AW2111" s="41" t="s">
        <v>2532</v>
      </c>
      <c r="AX2111" s="101">
        <v>409040804</v>
      </c>
    </row>
    <row r="2112" spans="44:50">
      <c r="AR2112" s="67">
        <f t="shared" si="71"/>
        <v>412040101</v>
      </c>
      <c r="AV2112" s="2" t="s">
        <v>2665</v>
      </c>
      <c r="AW2112" s="41" t="s">
        <v>2533</v>
      </c>
      <c r="AX2112" s="101">
        <v>412040101</v>
      </c>
    </row>
    <row r="2113" spans="44:50">
      <c r="AR2113" s="67">
        <f t="shared" si="71"/>
        <v>409040908</v>
      </c>
      <c r="AV2113" s="2" t="s">
        <v>2665</v>
      </c>
      <c r="AW2113" s="41" t="s">
        <v>2534</v>
      </c>
      <c r="AX2113" s="101">
        <v>409040908</v>
      </c>
    </row>
    <row r="2114" spans="44:50">
      <c r="AR2114" s="67">
        <f t="shared" si="71"/>
        <v>411120103</v>
      </c>
      <c r="AV2114" s="2" t="s">
        <v>2665</v>
      </c>
      <c r="AW2114" s="41" t="s">
        <v>2535</v>
      </c>
      <c r="AX2114" s="101">
        <v>411120103</v>
      </c>
    </row>
    <row r="2115" spans="44:50">
      <c r="AR2115" s="67">
        <f t="shared" si="71"/>
        <v>409030310</v>
      </c>
      <c r="AV2115" s="2" t="s">
        <v>2665</v>
      </c>
      <c r="AW2115" s="41" t="s">
        <v>2536</v>
      </c>
      <c r="AX2115" s="101">
        <v>409030310</v>
      </c>
    </row>
    <row r="2116" spans="44:50">
      <c r="AR2116" s="67">
        <f t="shared" si="71"/>
        <v>412030105</v>
      </c>
      <c r="AV2116" s="2" t="s">
        <v>2665</v>
      </c>
      <c r="AW2116" s="41" t="s">
        <v>2537</v>
      </c>
      <c r="AX2116" s="101">
        <v>412030105</v>
      </c>
    </row>
    <row r="2117" spans="44:50">
      <c r="AR2117" s="67">
        <f t="shared" si="71"/>
        <v>410010104</v>
      </c>
      <c r="AV2117" s="2" t="s">
        <v>2665</v>
      </c>
      <c r="AW2117" s="41" t="s">
        <v>2538</v>
      </c>
      <c r="AX2117" s="101">
        <v>410010104</v>
      </c>
    </row>
    <row r="2118" spans="44:50">
      <c r="AR2118" s="67">
        <f t="shared" si="71"/>
        <v>405010704</v>
      </c>
      <c r="AV2118" s="2" t="s">
        <v>2665</v>
      </c>
      <c r="AW2118" s="41" t="s">
        <v>2539</v>
      </c>
      <c r="AX2118" s="101">
        <v>405010704</v>
      </c>
    </row>
    <row r="2119" spans="44:50">
      <c r="AR2119" s="67">
        <f t="shared" ref="AR2119:AR2182" si="72">$AX2119</f>
        <v>411010101</v>
      </c>
      <c r="AV2119" s="2" t="s">
        <v>2665</v>
      </c>
      <c r="AW2119" s="41" t="s">
        <v>2540</v>
      </c>
      <c r="AX2119" s="101">
        <v>411010101</v>
      </c>
    </row>
    <row r="2120" spans="44:50">
      <c r="AR2120" s="67">
        <f t="shared" si="72"/>
        <v>411120401</v>
      </c>
      <c r="AV2120" s="2" t="s">
        <v>2665</v>
      </c>
      <c r="AW2120" s="41" t="s">
        <v>2541</v>
      </c>
      <c r="AX2120" s="101">
        <v>411120401</v>
      </c>
    </row>
    <row r="2121" spans="44:50">
      <c r="AR2121" s="67">
        <f t="shared" si="72"/>
        <v>408010112</v>
      </c>
      <c r="AV2121" s="2" t="s">
        <v>2665</v>
      </c>
      <c r="AW2121" s="41" t="s">
        <v>2542</v>
      </c>
      <c r="AX2121" s="101">
        <v>408010112</v>
      </c>
    </row>
    <row r="2122" spans="44:50">
      <c r="AR2122" s="67">
        <f t="shared" si="72"/>
        <v>406120101</v>
      </c>
      <c r="AV2122" s="2" t="s">
        <v>2665</v>
      </c>
      <c r="AW2122" s="41" t="s">
        <v>2543</v>
      </c>
      <c r="AX2122" s="101">
        <v>406120101</v>
      </c>
    </row>
    <row r="2123" spans="44:50">
      <c r="AR2123" s="67">
        <f t="shared" si="72"/>
        <v>411060103</v>
      </c>
      <c r="AV2123" s="2" t="s">
        <v>2665</v>
      </c>
      <c r="AW2123" s="41" t="s">
        <v>2544</v>
      </c>
      <c r="AX2123" s="101">
        <v>411060103</v>
      </c>
    </row>
    <row r="2124" spans="44:50">
      <c r="AR2124" s="67">
        <f t="shared" si="72"/>
        <v>411090101</v>
      </c>
      <c r="AV2124" s="2" t="s">
        <v>2665</v>
      </c>
      <c r="AW2124" s="41" t="s">
        <v>2545</v>
      </c>
      <c r="AX2124" s="101">
        <v>411090101</v>
      </c>
    </row>
    <row r="2125" spans="44:50">
      <c r="AR2125" s="67">
        <f t="shared" si="72"/>
        <v>411120705</v>
      </c>
      <c r="AV2125" s="2" t="s">
        <v>2665</v>
      </c>
      <c r="AW2125" s="41" t="s">
        <v>2546</v>
      </c>
      <c r="AX2125" s="101">
        <v>411120705</v>
      </c>
    </row>
    <row r="2126" spans="44:50">
      <c r="AR2126" s="67">
        <f t="shared" si="72"/>
        <v>410010105</v>
      </c>
      <c r="AV2126" s="2" t="s">
        <v>2665</v>
      </c>
      <c r="AW2126" s="41" t="s">
        <v>2547</v>
      </c>
      <c r="AX2126" s="101">
        <v>410010105</v>
      </c>
    </row>
    <row r="2127" spans="44:50">
      <c r="AR2127" s="67">
        <f t="shared" si="72"/>
        <v>405020201</v>
      </c>
      <c r="AV2127" s="2" t="s">
        <v>2665</v>
      </c>
      <c r="AW2127" s="41" t="s">
        <v>2548</v>
      </c>
      <c r="AX2127" s="101">
        <v>405020201</v>
      </c>
    </row>
    <row r="2128" spans="44:50">
      <c r="AR2128" s="67">
        <f t="shared" si="72"/>
        <v>405020103</v>
      </c>
      <c r="AV2128" s="2" t="s">
        <v>2665</v>
      </c>
      <c r="AW2128" s="41" t="s">
        <v>2549</v>
      </c>
      <c r="AX2128" s="101">
        <v>405020103</v>
      </c>
    </row>
    <row r="2129" spans="44:50">
      <c r="AR2129" s="67">
        <f t="shared" si="72"/>
        <v>411050107</v>
      </c>
      <c r="AV2129" s="2" t="s">
        <v>2665</v>
      </c>
      <c r="AW2129" s="41" t="s">
        <v>2550</v>
      </c>
      <c r="AX2129" s="101">
        <v>411050107</v>
      </c>
    </row>
    <row r="2130" spans="44:50">
      <c r="AR2130" s="67">
        <f t="shared" si="72"/>
        <v>409030101</v>
      </c>
      <c r="AV2130" s="2" t="s">
        <v>2665</v>
      </c>
      <c r="AW2130" s="41" t="s">
        <v>2551</v>
      </c>
      <c r="AX2130" s="101">
        <v>409030101</v>
      </c>
    </row>
    <row r="2131" spans="44:50">
      <c r="AR2131" s="67">
        <f t="shared" si="72"/>
        <v>409030102</v>
      </c>
      <c r="AV2131" s="2" t="s">
        <v>2665</v>
      </c>
      <c r="AW2131" s="41" t="s">
        <v>2552</v>
      </c>
      <c r="AX2131" s="101">
        <v>409030102</v>
      </c>
    </row>
    <row r="2132" spans="44:50">
      <c r="AR2132" s="67">
        <f t="shared" si="72"/>
        <v>412030102</v>
      </c>
      <c r="AV2132" s="2" t="s">
        <v>2665</v>
      </c>
      <c r="AW2132" s="41" t="s">
        <v>2553</v>
      </c>
      <c r="AX2132" s="101">
        <v>412030102</v>
      </c>
    </row>
    <row r="2133" spans="44:50">
      <c r="AR2133" s="67">
        <f t="shared" si="72"/>
        <v>411120107</v>
      </c>
      <c r="AV2133" s="2" t="s">
        <v>2665</v>
      </c>
      <c r="AW2133" s="41" t="s">
        <v>2554</v>
      </c>
      <c r="AX2133" s="101">
        <v>411120107</v>
      </c>
    </row>
    <row r="2134" spans="44:50">
      <c r="AR2134" s="67">
        <f t="shared" si="72"/>
        <v>409020103</v>
      </c>
      <c r="AV2134" s="2" t="s">
        <v>2665</v>
      </c>
      <c r="AW2134" s="41" t="s">
        <v>2555</v>
      </c>
      <c r="AX2134" s="101">
        <v>409020103</v>
      </c>
    </row>
    <row r="2135" spans="44:50">
      <c r="AR2135" s="67">
        <f t="shared" si="72"/>
        <v>412020111</v>
      </c>
      <c r="AV2135" s="2" t="s">
        <v>2665</v>
      </c>
      <c r="AW2135" s="41" t="s">
        <v>2556</v>
      </c>
      <c r="AX2135" s="101">
        <v>412020111</v>
      </c>
    </row>
    <row r="2136" spans="44:50">
      <c r="AR2136" s="67">
        <f t="shared" si="72"/>
        <v>408080201</v>
      </c>
      <c r="AV2136" s="2" t="s">
        <v>2665</v>
      </c>
      <c r="AW2136" s="41" t="s">
        <v>2557</v>
      </c>
      <c r="AX2136" s="101">
        <v>408080201</v>
      </c>
    </row>
    <row r="2137" spans="44:50">
      <c r="AR2137" s="67">
        <f t="shared" si="72"/>
        <v>411090307</v>
      </c>
      <c r="AV2137" s="2" t="s">
        <v>2665</v>
      </c>
      <c r="AW2137" s="41" t="s">
        <v>2558</v>
      </c>
      <c r="AX2137" s="101">
        <v>411090307</v>
      </c>
    </row>
    <row r="2138" spans="44:50">
      <c r="AR2138" s="67">
        <f t="shared" si="72"/>
        <v>411090308</v>
      </c>
      <c r="AV2138" s="2" t="s">
        <v>2665</v>
      </c>
      <c r="AW2138" s="41" t="s">
        <v>2559</v>
      </c>
      <c r="AX2138" s="101">
        <v>411090308</v>
      </c>
    </row>
    <row r="2139" spans="44:50">
      <c r="AR2139" s="67">
        <f t="shared" si="72"/>
        <v>412020203</v>
      </c>
      <c r="AV2139" s="2" t="s">
        <v>2665</v>
      </c>
      <c r="AW2139" s="41" t="s">
        <v>2560</v>
      </c>
      <c r="AX2139" s="101">
        <v>412020203</v>
      </c>
    </row>
    <row r="2140" spans="44:50">
      <c r="AR2140" s="67">
        <f t="shared" si="72"/>
        <v>412030103</v>
      </c>
      <c r="AV2140" s="2" t="s">
        <v>2665</v>
      </c>
      <c r="AW2140" s="41" t="s">
        <v>2561</v>
      </c>
      <c r="AX2140" s="101">
        <v>412030103</v>
      </c>
    </row>
    <row r="2141" spans="44:50">
      <c r="AR2141" s="67">
        <f t="shared" si="72"/>
        <v>507090402</v>
      </c>
      <c r="AV2141" s="2" t="s">
        <v>2665</v>
      </c>
      <c r="AW2141" s="41" t="s">
        <v>2562</v>
      </c>
      <c r="AX2141" s="101">
        <v>507090402</v>
      </c>
    </row>
    <row r="2142" spans="44:50">
      <c r="AR2142" s="67">
        <f t="shared" si="72"/>
        <v>405020101</v>
      </c>
      <c r="AV2142" s="2" t="s">
        <v>2665</v>
      </c>
      <c r="AW2142" s="41" t="s">
        <v>2563</v>
      </c>
      <c r="AX2142" s="101">
        <v>405020101</v>
      </c>
    </row>
    <row r="2143" spans="44:50">
      <c r="AR2143" s="67">
        <f t="shared" si="72"/>
        <v>406130201</v>
      </c>
      <c r="AV2143" s="2" t="s">
        <v>2665</v>
      </c>
      <c r="AW2143" s="41" t="s">
        <v>2564</v>
      </c>
      <c r="AX2143" s="101">
        <v>406130201</v>
      </c>
    </row>
    <row r="2144" spans="44:50">
      <c r="AR2144" s="67">
        <f t="shared" si="72"/>
        <v>411090201</v>
      </c>
      <c r="AV2144" s="2" t="s">
        <v>2665</v>
      </c>
      <c r="AW2144" s="41" t="s">
        <v>2565</v>
      </c>
      <c r="AX2144" s="101">
        <v>411090201</v>
      </c>
    </row>
    <row r="2145" spans="44:50">
      <c r="AR2145" s="67">
        <f t="shared" si="72"/>
        <v>407090101</v>
      </c>
      <c r="AV2145" s="2" t="s">
        <v>2665</v>
      </c>
      <c r="AW2145" s="41" t="s">
        <v>2566</v>
      </c>
      <c r="AX2145" s="101">
        <v>407090101</v>
      </c>
    </row>
    <row r="2146" spans="44:50">
      <c r="AR2146" s="67">
        <f t="shared" si="72"/>
        <v>411090104</v>
      </c>
      <c r="AV2146" s="2" t="s">
        <v>2665</v>
      </c>
      <c r="AW2146" s="41" t="s">
        <v>2567</v>
      </c>
      <c r="AX2146" s="101">
        <v>411090104</v>
      </c>
    </row>
    <row r="2147" spans="44:50">
      <c r="AR2147" s="67">
        <f t="shared" si="72"/>
        <v>409040709</v>
      </c>
      <c r="AV2147" s="2" t="s">
        <v>2665</v>
      </c>
      <c r="AW2147" s="41" t="s">
        <v>2568</v>
      </c>
      <c r="AX2147" s="101">
        <v>409040709</v>
      </c>
    </row>
    <row r="2148" spans="44:50">
      <c r="AR2148" s="67">
        <f t="shared" si="72"/>
        <v>407050107</v>
      </c>
      <c r="AV2148" s="2" t="s">
        <v>2665</v>
      </c>
      <c r="AW2148" s="41" t="s">
        <v>2569</v>
      </c>
      <c r="AX2148" s="101">
        <v>407050107</v>
      </c>
    </row>
    <row r="2149" spans="44:50">
      <c r="AR2149" s="67">
        <f t="shared" si="72"/>
        <v>407090104</v>
      </c>
      <c r="AV2149" s="2" t="s">
        <v>2665</v>
      </c>
      <c r="AW2149" s="41" t="s">
        <v>2570</v>
      </c>
      <c r="AX2149" s="101">
        <v>407090104</v>
      </c>
    </row>
    <row r="2150" spans="44:50">
      <c r="AR2150" s="67">
        <f t="shared" si="72"/>
        <v>409040303</v>
      </c>
      <c r="AV2150" s="2" t="s">
        <v>2665</v>
      </c>
      <c r="AW2150" s="41" t="s">
        <v>2571</v>
      </c>
      <c r="AX2150" s="101">
        <v>409040303</v>
      </c>
    </row>
    <row r="2151" spans="44:50">
      <c r="AR2151" s="67">
        <f t="shared" si="72"/>
        <v>410010305</v>
      </c>
      <c r="AV2151" s="2" t="s">
        <v>2665</v>
      </c>
      <c r="AW2151" s="41" t="s">
        <v>2572</v>
      </c>
      <c r="AX2151" s="101">
        <v>410010305</v>
      </c>
    </row>
    <row r="2152" spans="44:50">
      <c r="AR2152" s="67">
        <f t="shared" si="72"/>
        <v>408030110</v>
      </c>
      <c r="AV2152" s="2" t="s">
        <v>2665</v>
      </c>
      <c r="AW2152" s="41" t="s">
        <v>2573</v>
      </c>
      <c r="AX2152" s="101">
        <v>408030110</v>
      </c>
    </row>
    <row r="2153" spans="44:50">
      <c r="AR2153" s="67">
        <f t="shared" si="72"/>
        <v>410010307</v>
      </c>
      <c r="AV2153" s="2" t="s">
        <v>2665</v>
      </c>
      <c r="AW2153" s="41" t="s">
        <v>2574</v>
      </c>
      <c r="AX2153" s="101">
        <v>410010307</v>
      </c>
    </row>
    <row r="2154" spans="44:50">
      <c r="AR2154" s="67">
        <f t="shared" si="72"/>
        <v>407010105</v>
      </c>
      <c r="AV2154" s="2" t="s">
        <v>2665</v>
      </c>
      <c r="AW2154" s="41" t="s">
        <v>2575</v>
      </c>
      <c r="AX2154" s="101">
        <v>407010105</v>
      </c>
    </row>
    <row r="2155" spans="44:50">
      <c r="AR2155" s="67">
        <f t="shared" si="72"/>
        <v>409040201</v>
      </c>
      <c r="AV2155" s="2" t="s">
        <v>2665</v>
      </c>
      <c r="AW2155" s="41" t="s">
        <v>2576</v>
      </c>
      <c r="AX2155" s="101">
        <v>409040201</v>
      </c>
    </row>
    <row r="2156" spans="44:50">
      <c r="AR2156" s="67">
        <f t="shared" si="72"/>
        <v>406100105</v>
      </c>
      <c r="AV2156" s="2" t="s">
        <v>2665</v>
      </c>
      <c r="AW2156" s="41" t="s">
        <v>2577</v>
      </c>
      <c r="AX2156" s="101">
        <v>406100105</v>
      </c>
    </row>
    <row r="2157" spans="44:50">
      <c r="AR2157" s="67">
        <f t="shared" si="72"/>
        <v>406100106</v>
      </c>
      <c r="AV2157" s="2" t="s">
        <v>2665</v>
      </c>
      <c r="AW2157" s="41" t="s">
        <v>2578</v>
      </c>
      <c r="AX2157" s="101">
        <v>406100106</v>
      </c>
    </row>
    <row r="2158" spans="44:50">
      <c r="AR2158" s="67">
        <f t="shared" si="72"/>
        <v>406100103</v>
      </c>
      <c r="AV2158" s="2" t="s">
        <v>2665</v>
      </c>
      <c r="AW2158" s="41" t="s">
        <v>2579</v>
      </c>
      <c r="AX2158" s="101">
        <v>406100103</v>
      </c>
    </row>
    <row r="2159" spans="44:50">
      <c r="AR2159" s="67">
        <f t="shared" si="72"/>
        <v>406100104</v>
      </c>
      <c r="AV2159" s="2" t="s">
        <v>2665</v>
      </c>
      <c r="AW2159" s="41" t="s">
        <v>2580</v>
      </c>
      <c r="AX2159" s="101">
        <v>406100104</v>
      </c>
    </row>
    <row r="2160" spans="44:50">
      <c r="AR2160" s="67">
        <f t="shared" si="72"/>
        <v>408010104</v>
      </c>
      <c r="AV2160" s="2" t="s">
        <v>2665</v>
      </c>
      <c r="AW2160" s="41" t="s">
        <v>2581</v>
      </c>
      <c r="AX2160" s="101">
        <v>408010104</v>
      </c>
    </row>
    <row r="2161" spans="44:50">
      <c r="AR2161" s="67">
        <f t="shared" si="72"/>
        <v>407010104</v>
      </c>
      <c r="AV2161" s="2" t="s">
        <v>2665</v>
      </c>
      <c r="AW2161" s="41" t="s">
        <v>2582</v>
      </c>
      <c r="AX2161" s="101">
        <v>407010104</v>
      </c>
    </row>
    <row r="2162" spans="44:50">
      <c r="AR2162" s="67">
        <f t="shared" si="72"/>
        <v>407010103</v>
      </c>
      <c r="AV2162" s="2" t="s">
        <v>2665</v>
      </c>
      <c r="AW2162" s="41" t="s">
        <v>2583</v>
      </c>
      <c r="AX2162" s="101">
        <v>407010103</v>
      </c>
    </row>
    <row r="2163" spans="44:50">
      <c r="AR2163" s="67">
        <f t="shared" si="72"/>
        <v>407010102</v>
      </c>
      <c r="AV2163" s="2" t="s">
        <v>2665</v>
      </c>
      <c r="AW2163" s="41" t="s">
        <v>2584</v>
      </c>
      <c r="AX2163" s="101">
        <v>407010102</v>
      </c>
    </row>
    <row r="2164" spans="44:50">
      <c r="AR2164" s="67">
        <f t="shared" si="72"/>
        <v>497000024</v>
      </c>
      <c r="AV2164" s="2" t="s">
        <v>2665</v>
      </c>
      <c r="AW2164" s="41" t="s">
        <v>2585</v>
      </c>
      <c r="AX2164" s="101">
        <v>497000024</v>
      </c>
    </row>
    <row r="2165" spans="44:50">
      <c r="AR2165" s="67">
        <f t="shared" si="72"/>
        <v>407010101</v>
      </c>
      <c r="AV2165" s="2" t="s">
        <v>2665</v>
      </c>
      <c r="AW2165" s="41" t="s">
        <v>2586</v>
      </c>
      <c r="AX2165" s="101">
        <v>407010101</v>
      </c>
    </row>
    <row r="2166" spans="44:50">
      <c r="AR2166" s="67">
        <f t="shared" si="72"/>
        <v>409040407</v>
      </c>
      <c r="AV2166" s="2" t="s">
        <v>2665</v>
      </c>
      <c r="AW2166" s="41" t="s">
        <v>2587</v>
      </c>
      <c r="AX2166" s="101">
        <v>409040407</v>
      </c>
    </row>
    <row r="2167" spans="44:50">
      <c r="AR2167" s="67">
        <f t="shared" si="72"/>
        <v>408010105</v>
      </c>
      <c r="AV2167" s="2" t="s">
        <v>2665</v>
      </c>
      <c r="AW2167" s="41" t="s">
        <v>2588</v>
      </c>
      <c r="AX2167" s="101">
        <v>408010105</v>
      </c>
    </row>
    <row r="2168" spans="44:50">
      <c r="AR2168" s="67">
        <f t="shared" si="72"/>
        <v>411050106</v>
      </c>
      <c r="AV2168" s="2" t="s">
        <v>2665</v>
      </c>
      <c r="AW2168" s="41" t="s">
        <v>2589</v>
      </c>
      <c r="AX2168" s="101">
        <v>411050106</v>
      </c>
    </row>
    <row r="2169" spans="44:50">
      <c r="AR2169" s="67">
        <f t="shared" si="72"/>
        <v>505140101</v>
      </c>
      <c r="AV2169" s="2" t="s">
        <v>2665</v>
      </c>
      <c r="AW2169" s="41" t="s">
        <v>2590</v>
      </c>
      <c r="AX2169" s="101">
        <v>505140101</v>
      </c>
    </row>
    <row r="2170" spans="44:50">
      <c r="AR2170" s="67">
        <f t="shared" si="72"/>
        <v>412040202</v>
      </c>
      <c r="AV2170" s="2" t="s">
        <v>2665</v>
      </c>
      <c r="AW2170" s="41" t="s">
        <v>2591</v>
      </c>
      <c r="AX2170" s="101">
        <v>412040202</v>
      </c>
    </row>
    <row r="2171" spans="44:50">
      <c r="AR2171" s="67">
        <f t="shared" si="72"/>
        <v>412030444</v>
      </c>
      <c r="AV2171" s="2" t="s">
        <v>2665</v>
      </c>
      <c r="AW2171" s="41" t="s">
        <v>2592</v>
      </c>
      <c r="AX2171" s="101">
        <v>412030444</v>
      </c>
    </row>
    <row r="2172" spans="44:50">
      <c r="AR2172" s="67">
        <f t="shared" si="72"/>
        <v>407090203</v>
      </c>
      <c r="AV2172" s="2" t="s">
        <v>2665</v>
      </c>
      <c r="AW2172" s="41" t="s">
        <v>2593</v>
      </c>
      <c r="AX2172" s="101">
        <v>407090203</v>
      </c>
    </row>
    <row r="2173" spans="44:50">
      <c r="AR2173" s="67">
        <f t="shared" si="72"/>
        <v>410020307</v>
      </c>
      <c r="AV2173" s="2" t="s">
        <v>2665</v>
      </c>
      <c r="AW2173" s="41" t="s">
        <v>2594</v>
      </c>
      <c r="AX2173" s="101">
        <v>410020307</v>
      </c>
    </row>
    <row r="2174" spans="44:50">
      <c r="AR2174" s="67">
        <f t="shared" si="72"/>
        <v>410010309</v>
      </c>
      <c r="AV2174" s="2" t="s">
        <v>2665</v>
      </c>
      <c r="AW2174" s="41" t="s">
        <v>2595</v>
      </c>
      <c r="AX2174" s="101">
        <v>410010309</v>
      </c>
    </row>
    <row r="2175" spans="44:50">
      <c r="AR2175" s="67">
        <f t="shared" si="72"/>
        <v>409010101</v>
      </c>
      <c r="AV2175" s="2" t="s">
        <v>2665</v>
      </c>
      <c r="AW2175" s="41" t="s">
        <v>2596</v>
      </c>
      <c r="AX2175" s="101">
        <v>409010101</v>
      </c>
    </row>
    <row r="2176" spans="44:50">
      <c r="AR2176" s="67">
        <f t="shared" si="72"/>
        <v>409030314</v>
      </c>
      <c r="AV2176" s="2" t="s">
        <v>2665</v>
      </c>
      <c r="AW2176" s="41" t="s">
        <v>2597</v>
      </c>
      <c r="AX2176" s="101">
        <v>409030314</v>
      </c>
    </row>
    <row r="2177" spans="44:50">
      <c r="AR2177" s="67">
        <f t="shared" si="72"/>
        <v>409030327</v>
      </c>
      <c r="AV2177" s="2" t="s">
        <v>2665</v>
      </c>
      <c r="AW2177" s="41" t="s">
        <v>2598</v>
      </c>
      <c r="AX2177" s="101">
        <v>409030327</v>
      </c>
    </row>
    <row r="2178" spans="44:50">
      <c r="AR2178" s="67">
        <f t="shared" si="72"/>
        <v>412030115</v>
      </c>
      <c r="AV2178" s="2" t="s">
        <v>2665</v>
      </c>
      <c r="AW2178" s="41" t="s">
        <v>2599</v>
      </c>
      <c r="AX2178" s="101">
        <v>412030115</v>
      </c>
    </row>
    <row r="2179" spans="44:50">
      <c r="AR2179" s="67">
        <f t="shared" si="72"/>
        <v>407050102</v>
      </c>
      <c r="AV2179" s="2" t="s">
        <v>2665</v>
      </c>
      <c r="AW2179" s="41" t="s">
        <v>2600</v>
      </c>
      <c r="AX2179" s="101">
        <v>407050102</v>
      </c>
    </row>
    <row r="2180" spans="44:50">
      <c r="AR2180" s="67">
        <f t="shared" si="72"/>
        <v>407050110</v>
      </c>
      <c r="AV2180" s="2" t="s">
        <v>2665</v>
      </c>
      <c r="AW2180" s="41" t="s">
        <v>2601</v>
      </c>
      <c r="AX2180" s="101">
        <v>407050110</v>
      </c>
    </row>
    <row r="2181" spans="44:50">
      <c r="AR2181" s="67">
        <f t="shared" si="72"/>
        <v>409040903</v>
      </c>
      <c r="AV2181" s="2" t="s">
        <v>2665</v>
      </c>
      <c r="AW2181" s="41" t="s">
        <v>2602</v>
      </c>
      <c r="AX2181" s="101">
        <v>409040903</v>
      </c>
    </row>
    <row r="2182" spans="44:50">
      <c r="AR2182" s="67">
        <f t="shared" si="72"/>
        <v>412030118</v>
      </c>
      <c r="AV2182" s="2" t="s">
        <v>2665</v>
      </c>
      <c r="AW2182" s="41" t="s">
        <v>2603</v>
      </c>
      <c r="AX2182" s="101">
        <v>412030118</v>
      </c>
    </row>
    <row r="2183" spans="44:50">
      <c r="AR2183" s="67">
        <f t="shared" ref="AR2183:AR2244" si="73">$AX2183</f>
        <v>411110202</v>
      </c>
      <c r="AV2183" s="2" t="s">
        <v>2665</v>
      </c>
      <c r="AW2183" s="41" t="s">
        <v>2604</v>
      </c>
      <c r="AX2183" s="101">
        <v>411110202</v>
      </c>
    </row>
    <row r="2184" spans="44:50">
      <c r="AR2184" s="67">
        <f t="shared" si="73"/>
        <v>406100107</v>
      </c>
      <c r="AV2184" s="2" t="s">
        <v>2665</v>
      </c>
      <c r="AW2184" s="41" t="s">
        <v>2605</v>
      </c>
      <c r="AX2184" s="101">
        <v>406100107</v>
      </c>
    </row>
    <row r="2185" spans="44:50">
      <c r="AR2185" s="67">
        <f t="shared" si="73"/>
        <v>406090102</v>
      </c>
      <c r="AV2185" s="2" t="s">
        <v>2665</v>
      </c>
      <c r="AW2185" s="41" t="s">
        <v>2606</v>
      </c>
      <c r="AX2185" s="101">
        <v>406090102</v>
      </c>
    </row>
    <row r="2186" spans="44:50">
      <c r="AR2186" s="67">
        <f t="shared" si="73"/>
        <v>411050101</v>
      </c>
      <c r="AV2186" s="2" t="s">
        <v>2665</v>
      </c>
      <c r="AW2186" s="41" t="s">
        <v>2607</v>
      </c>
      <c r="AX2186" s="101">
        <v>411050101</v>
      </c>
    </row>
    <row r="2187" spans="44:50">
      <c r="AR2187" s="67">
        <f t="shared" si="73"/>
        <v>409010205</v>
      </c>
      <c r="AV2187" s="2" t="s">
        <v>2665</v>
      </c>
      <c r="AW2187" s="41" t="s">
        <v>2608</v>
      </c>
      <c r="AX2187" s="101">
        <v>409010205</v>
      </c>
    </row>
    <row r="2188" spans="44:50">
      <c r="AR2188" s="67">
        <f t="shared" si="73"/>
        <v>412020108</v>
      </c>
      <c r="AV2188" s="2" t="s">
        <v>2665</v>
      </c>
      <c r="AW2188" s="41" t="s">
        <v>2609</v>
      </c>
      <c r="AX2188" s="101">
        <v>412020108</v>
      </c>
    </row>
    <row r="2189" spans="44:50">
      <c r="AR2189" s="67">
        <f t="shared" si="73"/>
        <v>412030117</v>
      </c>
      <c r="AV2189" s="2" t="s">
        <v>2665</v>
      </c>
      <c r="AW2189" s="41" t="s">
        <v>2610</v>
      </c>
      <c r="AX2189" s="101">
        <v>412030117</v>
      </c>
    </row>
    <row r="2190" spans="44:50">
      <c r="AR2190" s="67">
        <f t="shared" si="73"/>
        <v>412040207</v>
      </c>
      <c r="AV2190" s="2" t="s">
        <v>2665</v>
      </c>
      <c r="AW2190" s="41" t="s">
        <v>2611</v>
      </c>
      <c r="AX2190" s="101">
        <v>412040207</v>
      </c>
    </row>
    <row r="2191" spans="44:50">
      <c r="AR2191" s="67">
        <f t="shared" si="73"/>
        <v>412030126</v>
      </c>
      <c r="AV2191" s="2" t="s">
        <v>2665</v>
      </c>
      <c r="AW2191" s="41" t="s">
        <v>2612</v>
      </c>
      <c r="AX2191" s="101">
        <v>412030126</v>
      </c>
    </row>
    <row r="2192" spans="44:50">
      <c r="AR2192" s="67">
        <f t="shared" si="73"/>
        <v>412030125</v>
      </c>
      <c r="AV2192" s="2" t="s">
        <v>2665</v>
      </c>
      <c r="AW2192" s="41" t="s">
        <v>2613</v>
      </c>
      <c r="AX2192" s="101">
        <v>412030125</v>
      </c>
    </row>
    <row r="2193" spans="44:50">
      <c r="AR2193" s="67">
        <f t="shared" si="73"/>
        <v>411100101</v>
      </c>
      <c r="AV2193" s="2" t="s">
        <v>2665</v>
      </c>
      <c r="AW2193" s="41" t="s">
        <v>2614</v>
      </c>
      <c r="AX2193" s="101">
        <v>411100101</v>
      </c>
    </row>
    <row r="2194" spans="44:50">
      <c r="AR2194" s="67">
        <f t="shared" si="73"/>
        <v>409010303</v>
      </c>
      <c r="AV2194" s="2" t="s">
        <v>2665</v>
      </c>
      <c r="AW2194" s="41" t="s">
        <v>2615</v>
      </c>
      <c r="AX2194" s="101">
        <v>409010303</v>
      </c>
    </row>
    <row r="2195" spans="44:50">
      <c r="AR2195" s="67">
        <f t="shared" si="73"/>
        <v>406010105</v>
      </c>
      <c r="AV2195" s="2" t="s">
        <v>2665</v>
      </c>
      <c r="AW2195" s="41" t="s">
        <v>2616</v>
      </c>
      <c r="AX2195" s="101">
        <v>406010105</v>
      </c>
    </row>
    <row r="2196" spans="44:50">
      <c r="AR2196" s="67">
        <f t="shared" si="73"/>
        <v>406120203</v>
      </c>
      <c r="AV2196" s="2" t="s">
        <v>2665</v>
      </c>
      <c r="AW2196" s="41" t="s">
        <v>2617</v>
      </c>
      <c r="AX2196" s="101">
        <v>406120203</v>
      </c>
    </row>
    <row r="2197" spans="44:50">
      <c r="AR2197" s="67">
        <f t="shared" si="73"/>
        <v>409060101</v>
      </c>
      <c r="AV2197" s="2" t="s">
        <v>2665</v>
      </c>
      <c r="AW2197" s="41" t="s">
        <v>2618</v>
      </c>
      <c r="AX2197" s="101">
        <v>409060101</v>
      </c>
    </row>
    <row r="2198" spans="44:50">
      <c r="AR2198" s="67">
        <f t="shared" si="73"/>
        <v>412030210</v>
      </c>
      <c r="AV2198" s="2" t="s">
        <v>2665</v>
      </c>
      <c r="AW2198" s="41" t="s">
        <v>2619</v>
      </c>
      <c r="AX2198" s="101">
        <v>412030210</v>
      </c>
    </row>
    <row r="2199" spans="44:50">
      <c r="AR2199" s="67">
        <f t="shared" si="73"/>
        <v>497000088</v>
      </c>
      <c r="AV2199" s="2" t="s">
        <v>2665</v>
      </c>
      <c r="AW2199" s="41" t="s">
        <v>2620</v>
      </c>
      <c r="AX2199" s="101">
        <v>497000088</v>
      </c>
    </row>
    <row r="2200" spans="44:50">
      <c r="AR2200" s="67">
        <f t="shared" si="73"/>
        <v>505070102</v>
      </c>
      <c r="AV2200" s="2" t="s">
        <v>2665</v>
      </c>
      <c r="AW2200" s="41" t="s">
        <v>2621</v>
      </c>
      <c r="AX2200" s="101">
        <v>505070102</v>
      </c>
    </row>
    <row r="2201" spans="44:50">
      <c r="AR2201" s="67">
        <f t="shared" si="73"/>
        <v>505070101</v>
      </c>
      <c r="AV2201" s="2" t="s">
        <v>2665</v>
      </c>
      <c r="AW2201" s="41" t="s">
        <v>2622</v>
      </c>
      <c r="AX2201" s="101">
        <v>505070101</v>
      </c>
    </row>
    <row r="2202" spans="44:50">
      <c r="AR2202" s="67">
        <f t="shared" si="73"/>
        <v>509060201</v>
      </c>
      <c r="AV2202" s="2" t="s">
        <v>2665</v>
      </c>
      <c r="AW2202" s="41" t="s">
        <v>2623</v>
      </c>
      <c r="AX2202" s="101">
        <v>509060201</v>
      </c>
    </row>
    <row r="2203" spans="44:50">
      <c r="AR2203" s="67">
        <f t="shared" si="73"/>
        <v>497000039</v>
      </c>
      <c r="AV2203" s="2" t="s">
        <v>2665</v>
      </c>
      <c r="AW2203" s="41" t="s">
        <v>1429</v>
      </c>
      <c r="AX2203" s="101">
        <v>497000039</v>
      </c>
    </row>
    <row r="2204" spans="44:50">
      <c r="AR2204" s="67">
        <f t="shared" si="73"/>
        <v>505010203</v>
      </c>
      <c r="AV2204" s="2" t="s">
        <v>2665</v>
      </c>
      <c r="AW2204" s="41" t="s">
        <v>2624</v>
      </c>
      <c r="AX2204" s="101">
        <v>505010203</v>
      </c>
    </row>
    <row r="2205" spans="44:50">
      <c r="AR2205" s="67">
        <f t="shared" si="73"/>
        <v>409040710</v>
      </c>
      <c r="AV2205" s="2" t="s">
        <v>2665</v>
      </c>
      <c r="AW2205" s="41" t="s">
        <v>2625</v>
      </c>
      <c r="AX2205" s="101">
        <v>409040710</v>
      </c>
    </row>
    <row r="2206" spans="44:50">
      <c r="AR2206" s="67">
        <f t="shared" si="73"/>
        <v>408010103</v>
      </c>
      <c r="AV2206" s="2" t="s">
        <v>2665</v>
      </c>
      <c r="AW2206" s="41" t="s">
        <v>2626</v>
      </c>
      <c r="AX2206" s="101">
        <v>408010103</v>
      </c>
    </row>
    <row r="2207" spans="44:50">
      <c r="AR2207" s="67">
        <f t="shared" si="73"/>
        <v>407070101</v>
      </c>
      <c r="AV2207" s="2" t="s">
        <v>2665</v>
      </c>
      <c r="AW2207" s="41" t="s">
        <v>2627</v>
      </c>
      <c r="AX2207" s="101">
        <v>407070101</v>
      </c>
    </row>
    <row r="2208" spans="44:50">
      <c r="AR2208" s="67">
        <f t="shared" si="73"/>
        <v>408010110</v>
      </c>
      <c r="AV2208" s="2" t="s">
        <v>2665</v>
      </c>
      <c r="AW2208" s="41" t="s">
        <v>2628</v>
      </c>
      <c r="AX2208" s="101">
        <v>408010110</v>
      </c>
    </row>
    <row r="2209" spans="44:50">
      <c r="AR2209" s="67">
        <f t="shared" si="73"/>
        <v>409040708</v>
      </c>
      <c r="AV2209" s="2" t="s">
        <v>2665</v>
      </c>
      <c r="AW2209" s="41" t="s">
        <v>2629</v>
      </c>
      <c r="AX2209" s="101">
        <v>409040708</v>
      </c>
    </row>
    <row r="2210" spans="44:50">
      <c r="AR2210" s="67">
        <f t="shared" si="73"/>
        <v>409040707</v>
      </c>
      <c r="AV2210" s="2" t="s">
        <v>2665</v>
      </c>
      <c r="AW2210" s="41" t="s">
        <v>2630</v>
      </c>
      <c r="AX2210" s="101">
        <v>409040707</v>
      </c>
    </row>
    <row r="2211" spans="44:50">
      <c r="AR2211" s="67">
        <f t="shared" si="73"/>
        <v>409040706</v>
      </c>
      <c r="AV2211" s="2" t="s">
        <v>2665</v>
      </c>
      <c r="AW2211" s="41" t="s">
        <v>2631</v>
      </c>
      <c r="AX2211" s="101">
        <v>409040706</v>
      </c>
    </row>
    <row r="2212" spans="44:50">
      <c r="AR2212" s="67">
        <f t="shared" si="73"/>
        <v>408010101</v>
      </c>
      <c r="AV2212" s="2" t="s">
        <v>2665</v>
      </c>
      <c r="AW2212" s="41" t="s">
        <v>2632</v>
      </c>
      <c r="AX2212" s="101">
        <v>408010101</v>
      </c>
    </row>
    <row r="2213" spans="44:50">
      <c r="AR2213" s="67">
        <f t="shared" si="73"/>
        <v>408010106</v>
      </c>
      <c r="AV2213" s="2" t="s">
        <v>2665</v>
      </c>
      <c r="AW2213" s="41" t="s">
        <v>2633</v>
      </c>
      <c r="AX2213" s="101">
        <v>408010106</v>
      </c>
    </row>
    <row r="2214" spans="44:50">
      <c r="AR2214" s="67">
        <f t="shared" si="73"/>
        <v>409040705</v>
      </c>
      <c r="AV2214" s="2" t="s">
        <v>2665</v>
      </c>
      <c r="AW2214" s="41" t="s">
        <v>2634</v>
      </c>
      <c r="AX2214" s="101">
        <v>409040705</v>
      </c>
    </row>
    <row r="2215" spans="44:50">
      <c r="AR2215" s="67">
        <f t="shared" si="73"/>
        <v>408010108</v>
      </c>
      <c r="AV2215" s="2" t="s">
        <v>2665</v>
      </c>
      <c r="AW2215" s="41" t="s">
        <v>2635</v>
      </c>
      <c r="AX2215" s="101">
        <v>408010108</v>
      </c>
    </row>
    <row r="2216" spans="44:50">
      <c r="AR2216" s="67">
        <f t="shared" si="73"/>
        <v>408010107</v>
      </c>
      <c r="AV2216" s="2" t="s">
        <v>2665</v>
      </c>
      <c r="AW2216" s="41" t="s">
        <v>2636</v>
      </c>
      <c r="AX2216" s="101">
        <v>408010107</v>
      </c>
    </row>
    <row r="2217" spans="44:50">
      <c r="AR2217" s="67">
        <f t="shared" si="73"/>
        <v>408010102</v>
      </c>
      <c r="AV2217" s="2" t="s">
        <v>2665</v>
      </c>
      <c r="AW2217" s="41" t="s">
        <v>2637</v>
      </c>
      <c r="AX2217" s="101">
        <v>408010102</v>
      </c>
    </row>
    <row r="2218" spans="44:50">
      <c r="AR2218" s="67">
        <f t="shared" si="73"/>
        <v>411040101</v>
      </c>
      <c r="AV2218" s="2" t="s">
        <v>2665</v>
      </c>
      <c r="AW2218" s="41" t="s">
        <v>2638</v>
      </c>
      <c r="AX2218" s="101">
        <v>411040101</v>
      </c>
    </row>
    <row r="2219" spans="44:50">
      <c r="AR2219" s="67">
        <f t="shared" si="73"/>
        <v>411040102</v>
      </c>
      <c r="AV2219" s="2" t="s">
        <v>2665</v>
      </c>
      <c r="AW2219" s="41" t="s">
        <v>2639</v>
      </c>
      <c r="AX2219" s="101">
        <v>411040102</v>
      </c>
    </row>
    <row r="2220" spans="44:50">
      <c r="AR2220" s="67">
        <f t="shared" si="73"/>
        <v>409040702</v>
      </c>
      <c r="AV2220" s="2" t="s">
        <v>2665</v>
      </c>
      <c r="AW2220" s="41" t="s">
        <v>2640</v>
      </c>
      <c r="AX2220" s="101">
        <v>409040702</v>
      </c>
    </row>
    <row r="2221" spans="44:50">
      <c r="AR2221" s="67">
        <f t="shared" si="73"/>
        <v>411030310</v>
      </c>
      <c r="AV2221" s="2" t="s">
        <v>2665</v>
      </c>
      <c r="AW2221" s="41" t="s">
        <v>2641</v>
      </c>
      <c r="AX2221" s="101">
        <v>411030310</v>
      </c>
    </row>
    <row r="2222" spans="44:50">
      <c r="AR2222" s="67">
        <f t="shared" si="73"/>
        <v>411030312</v>
      </c>
      <c r="AV2222" s="2" t="s">
        <v>2665</v>
      </c>
      <c r="AW2222" s="41" t="s">
        <v>2642</v>
      </c>
      <c r="AX2222" s="101">
        <v>411030312</v>
      </c>
    </row>
    <row r="2223" spans="44:50">
      <c r="AR2223" s="67">
        <f t="shared" si="73"/>
        <v>411030102</v>
      </c>
      <c r="AV2223" s="2" t="s">
        <v>2665</v>
      </c>
      <c r="AW2223" s="41" t="s">
        <v>2643</v>
      </c>
      <c r="AX2223" s="101">
        <v>411030102</v>
      </c>
    </row>
    <row r="2224" spans="44:50">
      <c r="AR2224" s="67">
        <f t="shared" si="73"/>
        <v>411030303</v>
      </c>
      <c r="AV2224" s="2" t="s">
        <v>2665</v>
      </c>
      <c r="AW2224" s="41" t="s">
        <v>2644</v>
      </c>
      <c r="AX2224" s="101">
        <v>411030303</v>
      </c>
    </row>
    <row r="2225" spans="44:50">
      <c r="AR2225" s="67">
        <f t="shared" si="73"/>
        <v>411030101</v>
      </c>
      <c r="AV2225" s="2" t="s">
        <v>2665</v>
      </c>
      <c r="AW2225" s="41" t="s">
        <v>2645</v>
      </c>
      <c r="AX2225" s="101">
        <v>411030101</v>
      </c>
    </row>
    <row r="2226" spans="44:50">
      <c r="AR2226" s="67">
        <f t="shared" si="73"/>
        <v>412030120</v>
      </c>
      <c r="AV2226" s="2" t="s">
        <v>2665</v>
      </c>
      <c r="AW2226" s="41" t="s">
        <v>2646</v>
      </c>
      <c r="AX2226" s="101">
        <v>412030120</v>
      </c>
    </row>
    <row r="2227" spans="44:50">
      <c r="AR2227" s="67">
        <f t="shared" si="73"/>
        <v>411030104</v>
      </c>
      <c r="AV2227" s="2" t="s">
        <v>2665</v>
      </c>
      <c r="AW2227" s="41" t="s">
        <v>2647</v>
      </c>
      <c r="AX2227" s="101">
        <v>411030104</v>
      </c>
    </row>
    <row r="2228" spans="44:50">
      <c r="AR2228" s="67">
        <f t="shared" si="73"/>
        <v>409040712</v>
      </c>
      <c r="AV2228" s="2" t="s">
        <v>2665</v>
      </c>
      <c r="AW2228" s="41" t="s">
        <v>2648</v>
      </c>
      <c r="AX2228" s="101">
        <v>409040712</v>
      </c>
    </row>
    <row r="2229" spans="44:50">
      <c r="AR2229" s="67">
        <f t="shared" si="73"/>
        <v>409010201</v>
      </c>
      <c r="AV2229" s="2" t="s">
        <v>2665</v>
      </c>
      <c r="AW2229" s="41" t="s">
        <v>2649</v>
      </c>
      <c r="AX2229" s="101">
        <v>409010201</v>
      </c>
    </row>
    <row r="2230" spans="44:50">
      <c r="AR2230" s="67">
        <f t="shared" si="73"/>
        <v>497000020</v>
      </c>
      <c r="AV2230" s="2" t="s">
        <v>2665</v>
      </c>
      <c r="AW2230" s="41" t="s">
        <v>2650</v>
      </c>
      <c r="AX2230" s="101">
        <v>497000020</v>
      </c>
    </row>
    <row r="2231" spans="44:50">
      <c r="AR2231" s="67">
        <f t="shared" si="73"/>
        <v>411090204</v>
      </c>
      <c r="AV2231" s="2" t="s">
        <v>2665</v>
      </c>
      <c r="AW2231" s="41" t="s">
        <v>2651</v>
      </c>
      <c r="AX2231" s="101">
        <v>411090204</v>
      </c>
    </row>
    <row r="2232" spans="44:50">
      <c r="AR2232" s="67">
        <f t="shared" si="73"/>
        <v>407090205</v>
      </c>
      <c r="AV2232" s="2" t="s">
        <v>2665</v>
      </c>
      <c r="AW2232" s="41" t="s">
        <v>2652</v>
      </c>
      <c r="AX2232" s="101">
        <v>407090205</v>
      </c>
    </row>
    <row r="2233" spans="44:50">
      <c r="AR2233" s="67">
        <f t="shared" si="73"/>
        <v>408080101</v>
      </c>
      <c r="AV2233" s="2" t="s">
        <v>2665</v>
      </c>
      <c r="AW2233" s="41" t="s">
        <v>2653</v>
      </c>
      <c r="AX2233" s="101">
        <v>408080101</v>
      </c>
    </row>
    <row r="2234" spans="44:50">
      <c r="AR2234" s="67">
        <f t="shared" si="73"/>
        <v>409040711</v>
      </c>
      <c r="AV2234" s="2" t="s">
        <v>2665</v>
      </c>
      <c r="AW2234" s="41" t="s">
        <v>2654</v>
      </c>
      <c r="AX2234" s="101">
        <v>409040711</v>
      </c>
    </row>
    <row r="2235" spans="44:50">
      <c r="AR2235" s="67">
        <f t="shared" si="73"/>
        <v>409010206</v>
      </c>
      <c r="AV2235" s="2" t="s">
        <v>2665</v>
      </c>
      <c r="AW2235" s="41" t="s">
        <v>2655</v>
      </c>
      <c r="AX2235" s="101">
        <v>409010206</v>
      </c>
    </row>
    <row r="2236" spans="44:50">
      <c r="AR2236" s="67">
        <f t="shared" si="73"/>
        <v>412020101</v>
      </c>
      <c r="AV2236" s="2" t="s">
        <v>2665</v>
      </c>
      <c r="AW2236" s="41" t="s">
        <v>2656</v>
      </c>
      <c r="AX2236" s="101">
        <v>412020101</v>
      </c>
    </row>
    <row r="2237" spans="44:50">
      <c r="AR2237" s="67">
        <f t="shared" si="73"/>
        <v>407090105</v>
      </c>
      <c r="AV2237" s="2" t="s">
        <v>2665</v>
      </c>
      <c r="AW2237" s="41" t="s">
        <v>2657</v>
      </c>
      <c r="AX2237" s="101">
        <v>407090105</v>
      </c>
    </row>
    <row r="2238" spans="44:50">
      <c r="AR2238" s="67">
        <f t="shared" si="73"/>
        <v>406130203</v>
      </c>
      <c r="AV2238" s="2" t="s">
        <v>2665</v>
      </c>
      <c r="AW2238" s="41" t="s">
        <v>2658</v>
      </c>
      <c r="AX2238" s="101">
        <v>406130203</v>
      </c>
    </row>
    <row r="2239" spans="44:50">
      <c r="AR2239" s="67">
        <f t="shared" si="73"/>
        <v>507080101</v>
      </c>
      <c r="AV2239" s="2" t="s">
        <v>2665</v>
      </c>
      <c r="AW2239" s="41" t="s">
        <v>2659</v>
      </c>
      <c r="AX2239" s="101">
        <v>507080101</v>
      </c>
    </row>
    <row r="2240" spans="44:50">
      <c r="AR2240" s="67">
        <f t="shared" si="73"/>
        <v>505140104</v>
      </c>
      <c r="AV2240" s="2" t="s">
        <v>2665</v>
      </c>
      <c r="AW2240" s="41" t="s">
        <v>2660</v>
      </c>
      <c r="AX2240" s="101">
        <v>505140104</v>
      </c>
    </row>
    <row r="2241" spans="44:50">
      <c r="AR2241" s="67">
        <f t="shared" si="73"/>
        <v>412030124</v>
      </c>
      <c r="AV2241" s="2" t="s">
        <v>2665</v>
      </c>
      <c r="AW2241" s="41" t="s">
        <v>2661</v>
      </c>
      <c r="AX2241" s="101">
        <v>412030124</v>
      </c>
    </row>
    <row r="2242" spans="44:50">
      <c r="AR2242" s="67">
        <f t="shared" si="73"/>
        <v>497000008</v>
      </c>
      <c r="AV2242" s="2" t="s">
        <v>2665</v>
      </c>
      <c r="AW2242" s="41" t="s">
        <v>2662</v>
      </c>
      <c r="AX2242" s="101">
        <v>497000008</v>
      </c>
    </row>
    <row r="2243" spans="44:50">
      <c r="AR2243" s="67">
        <f t="shared" si="73"/>
        <v>411090103</v>
      </c>
      <c r="AV2243" s="2" t="s">
        <v>2665</v>
      </c>
      <c r="AW2243" s="41" t="s">
        <v>2663</v>
      </c>
      <c r="AX2243" s="101">
        <v>411090103</v>
      </c>
    </row>
    <row r="2244" spans="44:50">
      <c r="AR2244" s="67">
        <f t="shared" si="73"/>
        <v>405030101</v>
      </c>
      <c r="AV2244" s="2" t="s">
        <v>2665</v>
      </c>
      <c r="AW2244" s="41" t="s">
        <v>2664</v>
      </c>
      <c r="AX2244" s="101">
        <v>405030101</v>
      </c>
    </row>
    <row r="2245" spans="44:50">
      <c r="AR2245" s="18"/>
    </row>
    <row r="2246" spans="44:50">
      <c r="AR2246" s="18"/>
    </row>
    <row r="2247" spans="44:50">
      <c r="AR2247" s="18"/>
    </row>
    <row r="2248" spans="44:50">
      <c r="AR2248" s="18"/>
    </row>
    <row r="2249" spans="44:50">
      <c r="AR2249" s="18"/>
    </row>
    <row r="2250" spans="44:50">
      <c r="AR2250" s="18"/>
    </row>
    <row r="2251" spans="44:50">
      <c r="AR2251" s="18"/>
    </row>
    <row r="2252" spans="44:50">
      <c r="AR2252" s="18"/>
    </row>
    <row r="2253" spans="44:50">
      <c r="AR2253" s="18"/>
    </row>
    <row r="2254" spans="44:50">
      <c r="AR2254" s="18"/>
    </row>
    <row r="2255" spans="44:50">
      <c r="AR2255" s="18"/>
    </row>
    <row r="2256" spans="44:50">
      <c r="AR2256" s="18"/>
    </row>
    <row r="2257" spans="44:44">
      <c r="AR2257" s="18"/>
    </row>
    <row r="2258" spans="44:44">
      <c r="AR2258" s="18"/>
    </row>
    <row r="2259" spans="44:44">
      <c r="AR2259" s="18"/>
    </row>
    <row r="2260" spans="44:44">
      <c r="AR2260" s="18"/>
    </row>
    <row r="2261" spans="44:44">
      <c r="AR2261" s="18"/>
    </row>
    <row r="2262" spans="44:44">
      <c r="AR2262" s="18"/>
    </row>
    <row r="2263" spans="44:44">
      <c r="AR2263" s="18"/>
    </row>
    <row r="2264" spans="44:44">
      <c r="AR2264" s="18"/>
    </row>
  </sheetData>
  <sheetProtection algorithmName="SHA-512" hashValue="P8m4lht60nkvH+TrbbyVP7mDuRKeql53owEq4Y80PHqdFWqn6ULISs1URpADHmBjqBhL6XrGgWyM1NUInUMI0g==" saltValue="ABEkAism/4N1uxQfBEhnBw==" spinCount="100000" sheet="1" objects="1" scenarios="1"/>
  <mergeCells count="29">
    <mergeCell ref="I118:I123"/>
    <mergeCell ref="A104:A110"/>
    <mergeCell ref="A111:A117"/>
    <mergeCell ref="A118:A123"/>
    <mergeCell ref="I104:I110"/>
    <mergeCell ref="I111:I117"/>
    <mergeCell ref="V1:X1"/>
    <mergeCell ref="D2:F2"/>
    <mergeCell ref="L2:N2"/>
    <mergeCell ref="D3:F3"/>
    <mergeCell ref="L3:N3"/>
    <mergeCell ref="P1:T1"/>
    <mergeCell ref="C1:F1"/>
    <mergeCell ref="I1:I3"/>
    <mergeCell ref="J1:N1"/>
    <mergeCell ref="A94:A103"/>
    <mergeCell ref="I94:I103"/>
    <mergeCell ref="A64:A93"/>
    <mergeCell ref="I64:I93"/>
    <mergeCell ref="I4:I43"/>
    <mergeCell ref="I44:I48"/>
    <mergeCell ref="I49:I53"/>
    <mergeCell ref="I54:I58"/>
    <mergeCell ref="I59:I63"/>
    <mergeCell ref="A44:A48"/>
    <mergeCell ref="A49:A53"/>
    <mergeCell ref="A4:A43"/>
    <mergeCell ref="A54:A58"/>
    <mergeCell ref="A59:A63"/>
  </mergeCells>
  <conditionalFormatting sqref="Q104:Q123 Q64:Q65">
    <cfRule type="cellIs" dxfId="45" priority="610" stopIfTrue="1" operator="equal">
      <formula>0</formula>
    </cfRule>
    <cfRule type="containsErrors" dxfId="44" priority="611" stopIfTrue="1">
      <formula>ISERROR(Q64)</formula>
    </cfRule>
  </conditionalFormatting>
  <conditionalFormatting sqref="T4:T10 T104:T123 T64:T91">
    <cfRule type="containsText" dxfId="43" priority="609" stopIfTrue="1" operator="containsText" text="YANLIŞ">
      <formula>NOT(ISERROR(SEARCH("YANLIŞ",T4)))</formula>
    </cfRule>
  </conditionalFormatting>
  <conditionalFormatting sqref="C4 C44:C58 C104:C123">
    <cfRule type="cellIs" dxfId="42" priority="549" operator="notEqual">
      <formula>B4</formula>
    </cfRule>
  </conditionalFormatting>
  <conditionalFormatting sqref="C5:C22">
    <cfRule type="cellIs" dxfId="41" priority="548" operator="notEqual">
      <formula>B5</formula>
    </cfRule>
  </conditionalFormatting>
  <conditionalFormatting sqref="C100 C102">
    <cfRule type="cellIs" dxfId="40" priority="417" operator="notEqual">
      <formula>B100</formula>
    </cfRule>
  </conditionalFormatting>
  <conditionalFormatting sqref="C64:C72">
    <cfRule type="cellIs" dxfId="39" priority="416" operator="notEqual">
      <formula>B64</formula>
    </cfRule>
  </conditionalFormatting>
  <conditionalFormatting sqref="C99 C101 C103">
    <cfRule type="cellIs" dxfId="38" priority="375" operator="notEqual">
      <formula>B99</formula>
    </cfRule>
  </conditionalFormatting>
  <conditionalFormatting sqref="C23:C43">
    <cfRule type="cellIs" dxfId="37" priority="361" operator="notEqual">
      <formula>B23</formula>
    </cfRule>
  </conditionalFormatting>
  <conditionalFormatting sqref="C73:C92">
    <cfRule type="cellIs" dxfId="36" priority="360" operator="notEqual">
      <formula>B73</formula>
    </cfRule>
  </conditionalFormatting>
  <conditionalFormatting sqref="C93:C98">
    <cfRule type="cellIs" dxfId="35" priority="359" operator="notEqual">
      <formula>B93</formula>
    </cfRule>
  </conditionalFormatting>
  <conditionalFormatting sqref="Q4:Q10">
    <cfRule type="cellIs" dxfId="34" priority="340" stopIfTrue="1" operator="equal">
      <formula>0</formula>
    </cfRule>
    <cfRule type="containsErrors" dxfId="33" priority="341" stopIfTrue="1">
      <formula>ISERROR(Q4)</formula>
    </cfRule>
  </conditionalFormatting>
  <conditionalFormatting sqref="T11:T58 T94:T103">
    <cfRule type="containsText" dxfId="32" priority="339" stopIfTrue="1" operator="containsText" text="YANLIŞ">
      <formula>NOT(ISERROR(SEARCH("YANLIŞ",T11)))</formula>
    </cfRule>
  </conditionalFormatting>
  <conditionalFormatting sqref="Q11:Q58 Q94:Q103">
    <cfRule type="cellIs" dxfId="31" priority="337" stopIfTrue="1" operator="equal">
      <formula>0</formula>
    </cfRule>
    <cfRule type="containsErrors" dxfId="30" priority="338" stopIfTrue="1">
      <formula>ISERROR(Q11)</formula>
    </cfRule>
  </conditionalFormatting>
  <conditionalFormatting sqref="C59:C63">
    <cfRule type="cellIs" dxfId="29" priority="336" operator="notEqual">
      <formula>B59</formula>
    </cfRule>
  </conditionalFormatting>
  <conditionalFormatting sqref="T59:T63">
    <cfRule type="containsText" dxfId="28" priority="335" stopIfTrue="1" operator="containsText" text="YANLIŞ">
      <formula>NOT(ISERROR(SEARCH("YANLIŞ",T59)))</formula>
    </cfRule>
  </conditionalFormatting>
  <conditionalFormatting sqref="Q59:Q63">
    <cfRule type="cellIs" dxfId="27" priority="333" stopIfTrue="1" operator="equal">
      <formula>0</formula>
    </cfRule>
    <cfRule type="containsErrors" dxfId="26" priority="334" stopIfTrue="1">
      <formula>ISERROR(Q59)</formula>
    </cfRule>
  </conditionalFormatting>
  <conditionalFormatting sqref="C93">
    <cfRule type="cellIs" dxfId="25" priority="322" operator="notEqual">
      <formula>B93</formula>
    </cfRule>
  </conditionalFormatting>
  <conditionalFormatting sqref="T92:T93">
    <cfRule type="containsText" dxfId="24" priority="321" stopIfTrue="1" operator="containsText" text="YANLIŞ">
      <formula>NOT(ISERROR(SEARCH("YANLIŞ",T92)))</formula>
    </cfRule>
  </conditionalFormatting>
  <conditionalFormatting sqref="Q66:Q93">
    <cfRule type="cellIs" dxfId="23" priority="317" stopIfTrue="1" operator="equal">
      <formula>0</formula>
    </cfRule>
    <cfRule type="containsErrors" dxfId="22" priority="318" stopIfTrue="1">
      <formula>ISERROR(Q66)</formula>
    </cfRule>
  </conditionalFormatting>
  <conditionalFormatting sqref="AX1335">
    <cfRule type="duplicateValues" dxfId="21" priority="17" stopIfTrue="1"/>
  </conditionalFormatting>
  <conditionalFormatting sqref="AX1336">
    <cfRule type="duplicateValues" dxfId="20" priority="16" stopIfTrue="1"/>
  </conditionalFormatting>
  <conditionalFormatting sqref="AW1015:AW1019">
    <cfRule type="duplicateValues" dxfId="19" priority="15" stopIfTrue="1"/>
  </conditionalFormatting>
  <conditionalFormatting sqref="AW950:AW1085 AW1087:AW1139">
    <cfRule type="duplicateValues" dxfId="18" priority="14" stopIfTrue="1"/>
  </conditionalFormatting>
  <conditionalFormatting sqref="AW1086">
    <cfRule type="duplicateValues" dxfId="17" priority="12" stopIfTrue="1"/>
  </conditionalFormatting>
  <conditionalFormatting sqref="AX1086">
    <cfRule type="duplicateValues" dxfId="16" priority="13" stopIfTrue="1"/>
  </conditionalFormatting>
  <conditionalFormatting sqref="AW1086">
    <cfRule type="duplicateValues" dxfId="15" priority="11" stopIfTrue="1"/>
  </conditionalFormatting>
  <conditionalFormatting sqref="AX1338:AX1339">
    <cfRule type="duplicateValues" dxfId="14" priority="10" stopIfTrue="1"/>
  </conditionalFormatting>
  <conditionalFormatting sqref="AX1337">
    <cfRule type="duplicateValues" dxfId="13" priority="18" stopIfTrue="1"/>
  </conditionalFormatting>
  <conditionalFormatting sqref="AW1340">
    <cfRule type="duplicateValues" dxfId="12" priority="9" stopIfTrue="1"/>
  </conditionalFormatting>
  <conditionalFormatting sqref="AX1340">
    <cfRule type="duplicateValues" dxfId="11" priority="7" stopIfTrue="1"/>
  </conditionalFormatting>
  <conditionalFormatting sqref="AX1340">
    <cfRule type="duplicateValues" dxfId="10" priority="8" stopIfTrue="1"/>
  </conditionalFormatting>
  <conditionalFormatting sqref="AW1232:AW1334">
    <cfRule type="duplicateValues" dxfId="9" priority="19" stopIfTrue="1"/>
  </conditionalFormatting>
  <conditionalFormatting sqref="AX1232:AX1334">
    <cfRule type="duplicateValues" dxfId="8" priority="20" stopIfTrue="1"/>
  </conditionalFormatting>
  <conditionalFormatting sqref="AX1087:AX1231 AX483:AX1085">
    <cfRule type="duplicateValues" dxfId="7" priority="21" stopIfTrue="1"/>
  </conditionalFormatting>
  <conditionalFormatting sqref="AW4:AX59 AW155:AX1340">
    <cfRule type="duplicateValues" dxfId="6" priority="22" stopIfTrue="1"/>
  </conditionalFormatting>
  <conditionalFormatting sqref="AW1341:AW1490">
    <cfRule type="duplicateValues" dxfId="5" priority="6" stopIfTrue="1"/>
  </conditionalFormatting>
  <conditionalFormatting sqref="AX1341:AX1490">
    <cfRule type="duplicateValues" dxfId="4" priority="5" stopIfTrue="1"/>
  </conditionalFormatting>
  <conditionalFormatting sqref="AX60:AX154">
    <cfRule type="duplicateValues" dxfId="3" priority="1" stopIfTrue="1"/>
  </conditionalFormatting>
  <conditionalFormatting sqref="AX60:AX154">
    <cfRule type="duplicateValues" dxfId="2" priority="2" stopIfTrue="1"/>
  </conditionalFormatting>
  <conditionalFormatting sqref="AW60:AW154">
    <cfRule type="duplicateValues" dxfId="1" priority="3" stopIfTrue="1"/>
  </conditionalFormatting>
  <conditionalFormatting sqref="AW60:AX154">
    <cfRule type="duplicateValues" dxfId="0" priority="4" stopIfTrue="1"/>
  </conditionalFormatting>
  <pageMargins left="0.7" right="0.7" top="0.75" bottom="0.75" header="0.3" footer="0.3"/>
  <pageSetup paperSize="9" orientation="portrait" r:id="rId1"/>
  <ignoredErrors>
    <ignoredError sqref="R65 R64 R104:R105 R66 R67:R94 R95:R96 T64 T65 T66 T67:T94 T95:T96 R4 R5 R6:R31 R32 R33:R43 T4 T5 T6:T31 T32 T33:T43 R44 T44 T104:T105 T97 R97 T98:T103 R106:R114 T106:T114 R115:R119 T115:T119 R120:R123 T120:T123 Q120:Q123 Q115:Q119 Q106:Q114 Q104:Q105 S120:S123 S115:S119 S106:S114 S104:S105 S4:S58 Q4:Q58 T45:T58 R45:R58 Q59:Q63 S59:S63 T59:T63 Q64:Q103 S64:S103" evalError="1"/>
    <ignoredError sqref="J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12</vt:i4>
      </vt:variant>
    </vt:vector>
  </HeadingPairs>
  <TitlesOfParts>
    <vt:vector size="15" baseType="lpstr">
      <vt:lpstr>KAZANIMLAR</vt:lpstr>
      <vt:lpstr>CEVAP ANAHTARI</vt:lpstr>
      <vt:lpstr>DENEME_v4</vt:lpstr>
      <vt:lpstr>_01_TUR</vt:lpstr>
      <vt:lpstr>_02_TAR</vt:lpstr>
      <vt:lpstr>_03_COG</vt:lpstr>
      <vt:lpstr>_04_FEL1</vt:lpstr>
      <vt:lpstr>_05_DIN</vt:lpstr>
      <vt:lpstr>_07_MAT</vt:lpstr>
      <vt:lpstr>_08_GEO</vt:lpstr>
      <vt:lpstr>_09_FIZ</vt:lpstr>
      <vt:lpstr>_10_KIM</vt:lpstr>
      <vt:lpstr>_11_BIO</vt:lpstr>
      <vt:lpstr>'CEVAP ANAHTARI'!Yazdırma_Alanı</vt:lpstr>
      <vt:lpstr>KAZANIMLAR!Yazdırma_Alanı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Microsoft Office User</cp:lastModifiedBy>
  <cp:lastPrinted>2019-12-05T11:54:15Z</cp:lastPrinted>
  <dcterms:created xsi:type="dcterms:W3CDTF">2014-11-26T09:05:55Z</dcterms:created>
  <dcterms:modified xsi:type="dcterms:W3CDTF">2023-11-17T20:21:56Z</dcterms:modified>
</cp:coreProperties>
</file>